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_2015 г." sheetId="2" r:id="rId2"/>
    <sheet name="стр.2_2017 г." sheetId="3" r:id="rId3"/>
    <sheet name="стр.2_2016 г." sheetId="4" r:id="rId4"/>
    <sheet name="стр.3" sheetId="5" r:id="rId5"/>
  </sheets>
  <definedNames>
    <definedName name="_xlnm.Print_Titles" localSheetId="1">'стр.2_2015 г.'!$4:$4</definedName>
    <definedName name="_xlnm.Print_Titles" localSheetId="3">'стр.2_2016 г.'!$4:$4</definedName>
    <definedName name="_xlnm.Print_Titles" localSheetId="2">'стр.2_2017 г.'!$4:$4</definedName>
    <definedName name="_xlnm.Print_Area" localSheetId="0">'стр.1'!$A$1:$DA$43</definedName>
    <definedName name="_xlnm.Print_Area" localSheetId="1">'стр.2_2015 г.'!$A$1:$DA$80</definedName>
    <definedName name="_xlnm.Print_Area" localSheetId="3">'стр.2_2016 г.'!$A$1:$DA$80</definedName>
    <definedName name="_xlnm.Print_Area" localSheetId="2">'стр.2_2017 г.'!$A$1:$DA$80</definedName>
    <definedName name="_xlnm.Print_Area" localSheetId="4">'стр.3'!$A$1:$DA$22</definedName>
  </definedNames>
  <calcPr fullCalcOnLoad="1"/>
</workbook>
</file>

<file path=xl/sharedStrings.xml><?xml version="1.0" encoding="utf-8"?>
<sst xmlns="http://schemas.openxmlformats.org/spreadsheetml/2006/main" count="946" uniqueCount="201">
  <si>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</si>
  <si>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</si>
  <si>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</si>
  <si>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</si>
  <si>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</si>
  <si>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</si>
  <si>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</si>
  <si>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</si>
  <si>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</si>
  <si>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</si>
  <si>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Поступления, всего:</t>
  </si>
  <si>
    <t>Справочно:</t>
  </si>
  <si>
    <t>Всего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</si>
  <si>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</si>
  <si>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</si>
  <si>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</si>
  <si>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</si>
  <si>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</si>
  <si>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</si>
  <si>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</si>
  <si>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</si>
  <si>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Код КОСГУ</t>
  </si>
  <si>
    <t>Источники поступлений и выплат</t>
  </si>
  <si>
    <t>Субсидия на выполнение государст-венного задания</t>
  </si>
  <si>
    <t>Целевые субсидии (субсидии на иные цели)</t>
  </si>
  <si>
    <t>Бюджетные инвестиции</t>
  </si>
  <si>
    <t>130</t>
  </si>
  <si>
    <t>120</t>
  </si>
  <si>
    <t>180</t>
  </si>
  <si>
    <t>поступления от использования имущества, находящегося в государственной собственности и переданного в аренду</t>
  </si>
  <si>
    <t>поступления в виде грантов от физических и юридических лиц</t>
  </si>
  <si>
    <t>прочие поступления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</si>
  <si>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</si>
  <si>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</si>
  <si>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</si>
  <si>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</si>
  <si>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</si>
  <si>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</si>
  <si>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</si>
  <si>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</si>
  <si>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</si>
  <si>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</si>
  <si>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Расходы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</si>
  <si>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</si>
  <si>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</si>
  <si>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</si>
  <si>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</si>
  <si>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</si>
  <si>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</si>
  <si>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</si>
  <si>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</si>
  <si>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</si>
  <si>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</si>
  <si>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260</t>
  </si>
  <si>
    <t>262</t>
  </si>
  <si>
    <t>290</t>
  </si>
  <si>
    <t>300</t>
  </si>
  <si>
    <t>310</t>
  </si>
  <si>
    <t>320</t>
  </si>
  <si>
    <t>330</t>
  </si>
  <si>
    <t>340</t>
  </si>
  <si>
    <t>500</t>
  </si>
  <si>
    <t>520</t>
  </si>
  <si>
    <t>530</t>
  </si>
  <si>
    <t>Работы, услуги по содержанию имущества</t>
  </si>
  <si>
    <t>Социальное обеспечение</t>
  </si>
  <si>
    <t>Пособия по социальной помощи населению</t>
  </si>
  <si>
    <t>стипендия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</si>
  <si>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</si>
  <si>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</si>
  <si>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</si>
  <si>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</si>
  <si>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</si>
  <si>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</si>
  <si>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</si>
  <si>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</si>
  <si>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Планируемый остаток средств на конец планируемого финансового года</t>
  </si>
  <si>
    <t>Тел.</t>
  </si>
  <si>
    <t xml:space="preserve">III. Сведения о вносимых изменениях № </t>
  </si>
  <si>
    <t>по виду поступлений</t>
  </si>
  <si>
    <t>(субсидия на выполнение государственного задания, целевые субсидии, бюджетные инвестиции, средства от приносящей доход деятельности)</t>
  </si>
  <si>
    <t>на "</t>
  </si>
  <si>
    <t>(дата вносимых изменений)</t>
  </si>
  <si>
    <t>Наименование показателя *</t>
  </si>
  <si>
    <t>Сумма изменений 
(+; -), руб.</t>
  </si>
  <si>
    <t>Поступления всего</t>
  </si>
  <si>
    <t>Коды</t>
  </si>
  <si>
    <t>* Указываются только те показатели, по которым вносятся изменения.</t>
  </si>
  <si>
    <t>Обоснования 
и расчеты 
по вносимым изменениям</t>
  </si>
  <si>
    <t>Наименование 
показателя</t>
  </si>
  <si>
    <t>Возврат субсидии на выполнение государственного задания по неисполненным обязательствам и излишне перечисленным налогам (+)</t>
  </si>
  <si>
    <t>поступления от иной приносящей доход деятельности, всего, в том числе:</t>
  </si>
  <si>
    <t>Выплаты всего, в том числе:</t>
  </si>
  <si>
    <t>Заработная плата всего, в том числе:</t>
  </si>
  <si>
    <t>административно-управленческого персонала</t>
  </si>
  <si>
    <t>Прочие работы, услуги, из них:</t>
  </si>
  <si>
    <t>вознаграждение по договорам гражданско-правового характера, заключенным с работниками списочного состава</t>
  </si>
  <si>
    <t>Пенсии, пособия, выплачиваемые организациями сектора государственного управления</t>
  </si>
  <si>
    <t>263</t>
  </si>
  <si>
    <t>Прочие расходы, из них:</t>
  </si>
  <si>
    <t>291</t>
  </si>
  <si>
    <t>292</t>
  </si>
  <si>
    <t>Объем публичных обязательств</t>
  </si>
  <si>
    <t>Средства 
от принося-щей доход деятельности</t>
  </si>
  <si>
    <t>Остаток средств на начало планируемого финансового года остатков субсидий прошлых лет в доход бюджета (-)</t>
  </si>
  <si>
    <t>СОГЛАСОВАНО</t>
  </si>
  <si>
    <t>(наименование организации (подразделения))</t>
  </si>
  <si>
    <t>министерство образования и  молодежной политики Ставропольского края</t>
  </si>
  <si>
    <t>075</t>
  </si>
  <si>
    <t>(адрес фактического местонахождения организации(подразделения))</t>
  </si>
  <si>
    <t>Лицевой счет, предназначенный для учета операций со средствами организации, открыт в (ОФК/банк)</t>
  </si>
  <si>
    <t>Лицевой счет, предназначенный для учета операций со средствами, предоставленными организации в виде субсидий на иные цели и бюджетных инвестиций, открыт в (ОФК/банк)</t>
  </si>
  <si>
    <t>I. Сведения о деятельности государственного бюджетной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</si>
  <si>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</si>
  <si>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 государственной бюджетной организации (подразделения):</t>
    </r>
  </si>
  <si>
    <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государственной бюджетной организации (положением подразделения) к его основным видам деятельности, предоставление которых для физических и юридических лиц осуществляется за плату:</t>
    </r>
  </si>
  <si>
    <t>поступления от оказания государственной бюджетной организацией (подразделением) услуг (выполнения работ), относящихся в соответствии с уставом (положением подразделения) к ее основным видам деятельности, предоставление которых для физических и юридических лиц осуществляется на платной основе, всего, в том числе:</t>
  </si>
  <si>
    <t>поступления от оказания государственной бюджетной организацией (подразделением) услуг (выполнения работ),от иной приносящей доход деятельности, всего, в том числе:</t>
  </si>
  <si>
    <t>поступления от оказания государственной бюджетной организацией (подразделением) услуг (выполнения работ), относящихся в соответствии с уставом (положением подразделения) к ее основным видам деятельности, предоставление которых для физических и юридических</t>
  </si>
  <si>
    <r>
      <t xml:space="preserve">II. Показатели по поступлениям и выплатам средств 
 государственной бюджетной организации (подразделения) </t>
    </r>
    <r>
      <rPr>
        <b/>
        <sz val="11"/>
        <color indexed="10"/>
        <rFont val="Times New Roman"/>
        <family val="1"/>
      </rPr>
      <t>на 2016 год</t>
    </r>
  </si>
  <si>
    <t>плата за проживание в общежитии</t>
  </si>
  <si>
    <t>выручка столовой</t>
  </si>
  <si>
    <t>возмещение коммунальных услуг арендаторами</t>
  </si>
  <si>
    <t>прочие</t>
  </si>
  <si>
    <t xml:space="preserve">Руководитель финансово-экономической службы </t>
  </si>
  <si>
    <t>государственной организации (подразделения)</t>
  </si>
  <si>
    <t>учебно - производственная деятельность мастерских и учебных хозяйств</t>
  </si>
  <si>
    <t>поступления от размещения средств на банковских депозитах</t>
  </si>
  <si>
    <t>поступления от штрафов, пеней и иных сумм принудительного изъятия</t>
  </si>
  <si>
    <t>140</t>
  </si>
  <si>
    <t>поступления от реализации ценных бумаг</t>
  </si>
  <si>
    <t>поступления от уменьшения стоимости основных средств</t>
  </si>
  <si>
    <t>410</t>
  </si>
  <si>
    <t>поступления от уменьшения стоимости нематериальных активов</t>
  </si>
  <si>
    <t>420</t>
  </si>
  <si>
    <t>поступления от уменьшения стоимости материальных запасов</t>
  </si>
  <si>
    <t>440</t>
  </si>
  <si>
    <t>профессорско-преподавательского состава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</si>
  <si>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</si>
  <si>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</si>
  <si>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</si>
  <si>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</si>
  <si>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</si>
  <si>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</si>
  <si>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</si>
  <si>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</si>
  <si>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</si>
  <si>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</si>
  <si>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</si>
  <si>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</si>
  <si>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Перечисления международным организациям</t>
  </si>
  <si>
    <t>253</t>
  </si>
  <si>
    <t>налог на землю, налог на имущество</t>
  </si>
  <si>
    <t>Источники финансирования дефицита средств учреждения всего, в том числе:</t>
  </si>
  <si>
    <t>Внутренние источники, из них:</t>
  </si>
  <si>
    <t>уменьшение задолженности по бюджетным ссудам и кредитам (поступления от погашения займов)</t>
  </si>
  <si>
    <t>640</t>
  </si>
  <si>
    <t>увеличение задолженности по бюджетным кредитам (выплаты по предоставлению займов)</t>
  </si>
  <si>
    <t>540</t>
  </si>
  <si>
    <t>увеличение задолженности по внутреннему государственному (муниципальному) долгу (поступления заимствований от резидентов)</t>
  </si>
  <si>
    <t>710</t>
  </si>
  <si>
    <t>уменьшение задолженности по внутреннему государственному (муниципальному) долгу (погашение заимствований от резидентов)</t>
  </si>
  <si>
    <t>810</t>
  </si>
  <si>
    <t>Изменение остатков средств 
(+; -)</t>
  </si>
  <si>
    <t>Изменение остатков по внутренним расчетам</t>
  </si>
  <si>
    <t>увеличение остатков по внутреннему привлечению остатков средств (+)</t>
  </si>
  <si>
    <t>510</t>
  </si>
  <si>
    <t>уменьшение остатков по внутреннему привлечению остатков средств (-)</t>
  </si>
  <si>
    <t>610</t>
  </si>
  <si>
    <t>педагогического персонала ( без преподавателей и мастеров производственного обучения)</t>
  </si>
  <si>
    <t>прочего персонала</t>
  </si>
  <si>
    <t>преподавателей и мастеров производственного обучения</t>
  </si>
  <si>
    <r>
      <t xml:space="preserve">II. Показатели по поступлениям и выплатам средств 
 государственной бюджетной организации (подразделения) </t>
    </r>
    <r>
      <rPr>
        <b/>
        <sz val="11"/>
        <color indexed="10"/>
        <rFont val="Times New Roman"/>
        <family val="1"/>
      </rPr>
      <t>на 2017 год</t>
    </r>
  </si>
  <si>
    <t>Д.А. Саховский</t>
  </si>
  <si>
    <t>15</t>
  </si>
  <si>
    <t>2625018855</t>
  </si>
  <si>
    <t>262501001</t>
  </si>
  <si>
    <t>075.70.031.8</t>
  </si>
  <si>
    <t>075.75.031.9</t>
  </si>
  <si>
    <t>02535432</t>
  </si>
  <si>
    <t>357827, Ставропольский край, г. Георгиевск, ул. Быкова-Дружбы, 2/29</t>
  </si>
  <si>
    <t xml:space="preserve">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</si>
  <si>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Реализация дополнительных образовательных программ</t>
  </si>
  <si>
    <t>обучение по основным, дополнительным образовательным программам, преподавание специальных курсов и циклов дисциплин, репетиторство, занятия по углубленному изучению предметов, подготовка и переподготовка работников квалифицированного труда (работников и служащих) соответствующего уровня образования, осуществляемые сверх финансируемых за счет средств соответствующих бюджетов заданий (контрольных цифр) по приему обучающихся и другие услуги, согласно лицензии; иные платные дополнительные образовательные услуги, не предусмотренные основными образовательными программами и федеральными государственными образовательными стандартами</t>
  </si>
  <si>
    <t>К.П. Асаулка</t>
  </si>
  <si>
    <t>(87951) 6-83-92</t>
  </si>
  <si>
    <t>1</t>
  </si>
  <si>
    <t>Средства от приносящей доход деятельности</t>
  </si>
  <si>
    <t>31</t>
  </si>
  <si>
    <t>марта</t>
  </si>
  <si>
    <t>корректировка доходов в связи с получением сумм пеней за просрочку платежа</t>
  </si>
  <si>
    <t xml:space="preserve">Министр образования и молодежной 
политики Ставропольского края </t>
  </si>
  <si>
    <t>Е.Н. Козюра</t>
  </si>
  <si>
    <t>Директор ГБПОУ ГРК "Интеграл"</t>
  </si>
  <si>
    <t>подготовка квалифицированных рабочих или служащих и специалистов среднего звена по всем основным направлениям общественно полезной деятельности в соответствии с потребностями общества и государства, а также удовлетворение потребностей личности в углублении и расширении образования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</si>
  <si>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и программ подготовки специалистов среднего звена;
реализация основных программ профессионального обучения – программ профессиональной подготовки по профессиям рабочих, должностям
служащих, программ переподготовки рабочих, служащих и программ повышения квалификации рабочих, служащих;
реализация дополнительных профессиональных программ – программ повышения квалификации и программ профессиональной переподготовки;
реализация дополнительных общеобразовательных программ – дополнительных общеразвивающих программ.
</t>
  </si>
  <si>
    <r>
      <t xml:space="preserve">II. Показатели по поступлениям и выплатам средств 
 государственной бюджетной организации (подразделения) </t>
    </r>
    <r>
      <rPr>
        <b/>
        <sz val="11"/>
        <color indexed="10"/>
        <rFont val="Times New Roman"/>
        <family val="1"/>
      </rPr>
      <t>на 2018год</t>
    </r>
  </si>
  <si>
    <t>на 2016 год</t>
  </si>
  <si>
    <t>Государственное бюджетное профессиональное образовательное учреждение Георгиевский региональный колледж "Интеграл"</t>
  </si>
  <si>
    <t>25.01.2016</t>
  </si>
  <si>
    <t>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</si>
</sst>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 ;\-#,##0.0\ "/>
    <numFmt numFmtId="167" formatCode="#,##0_ ;\-#,##0\ "/>
    <numFmt numFmtId="168" formatCode="#,##0.00_ ;\-#,##0.00\ "/>
    <numFmt numFmtId="169" formatCode="_-* #,##0.0_р_._-;\-* #,##0.0_р_._-;_-* &quot;-&quot;_р_._-;_-@_-"/>
    <numFmt numFmtId="170" formatCode="_-* #,##0.00_р_._-;\-* #,##0.00_р_._-;_-* &quot;-&quot;_р_._-;_-@_-"/>
    <numFmt numFmtId="171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zoomScaleSheetLayoutView="100" zoomScalePageLayoutView="0" workbookViewId="0" topLeftCell="A7">
      <selection activeCell="CL23" sqref="CL23:DA23"/>
    </sheetView>
  </sheetViews>
  <sheetFormatPr defaultColWidth="0.875" defaultRowHeight="12.75"/>
  <cols>
    <col min="1" max="16384" width="0.875" style="1" customWidth="1"/>
  </cols>
  <sheetData>
    <row r="1" s="2" customFormat="1" ht="11.25" customHeight="1" hidden="1">
      <c r="DA1" s="19"/>
    </row>
    <row r="2" s="2" customFormat="1" ht="3" customHeight="1" hidden="1">
      <c r="DA2" s="19"/>
    </row>
    <row r="3" s="2" customFormat="1" ht="11.25" customHeight="1" hidden="1">
      <c r="DA3" s="38"/>
    </row>
    <row r="4" s="2" customFormat="1" ht="11.25" customHeight="1" hidden="1">
      <c r="DA4" s="38"/>
    </row>
    <row r="5" ht="15" hidden="1">
      <c r="DA5" s="10"/>
    </row>
    <row r="6" ht="15" hidden="1">
      <c r="DA6" s="10"/>
    </row>
    <row r="7" ht="15">
      <c r="DA7" s="10"/>
    </row>
    <row r="8" spans="1:105" ht="15">
      <c r="A8" s="72" t="s">
        <v>105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BE8" s="72" t="s">
        <v>6</v>
      </c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ht="42.75" customHeight="1">
      <c r="A9" s="74" t="s">
        <v>191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BE9" s="73" t="s">
        <v>193</v>
      </c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57:105" s="2" customFormat="1" ht="12">
      <c r="BE10" s="78" t="s">
        <v>14</v>
      </c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</row>
    <row r="11" spans="1:105" ht="26.25" customHeight="1">
      <c r="A11" s="1" t="s">
        <v>15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 t="s">
        <v>192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BC11" s="1" t="s">
        <v>15</v>
      </c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 t="s">
        <v>173</v>
      </c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7:105" s="2" customFormat="1" ht="13.5" customHeight="1">
      <c r="G12" s="80" t="s">
        <v>4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 t="s">
        <v>5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BI12" s="80" t="s">
        <v>4</v>
      </c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 t="s">
        <v>5</v>
      </c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</row>
    <row r="13" spans="7:105" s="2" customFormat="1" ht="13.5" customHeight="1"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8:96" ht="15.75" customHeight="1">
      <c r="H14" s="10" t="s">
        <v>0</v>
      </c>
      <c r="I14" s="81"/>
      <c r="J14" s="81"/>
      <c r="K14" s="81"/>
      <c r="L14" s="81"/>
      <c r="M14" s="1" t="s">
        <v>0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62">
        <v>20</v>
      </c>
      <c r="AI14" s="62"/>
      <c r="AJ14" s="62"/>
      <c r="AK14" s="62"/>
      <c r="AL14" s="79" t="s">
        <v>200</v>
      </c>
      <c r="AM14" s="79"/>
      <c r="AN14" s="79"/>
      <c r="AO14" s="79"/>
      <c r="AP14" s="1" t="s">
        <v>1</v>
      </c>
      <c r="BJ14" s="10" t="s">
        <v>0</v>
      </c>
      <c r="BK14" s="81"/>
      <c r="BL14" s="81"/>
      <c r="BM14" s="81"/>
      <c r="BN14" s="81"/>
      <c r="BO14" s="1" t="s">
        <v>0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62">
        <v>20</v>
      </c>
      <c r="CK14" s="62"/>
      <c r="CL14" s="62"/>
      <c r="CM14" s="62"/>
      <c r="CN14" s="79" t="s">
        <v>200</v>
      </c>
      <c r="CO14" s="79"/>
      <c r="CP14" s="79"/>
      <c r="CQ14" s="79"/>
      <c r="CR14" s="1" t="s">
        <v>1</v>
      </c>
    </row>
    <row r="15" ht="30.75" customHeight="1">
      <c r="CY15" s="8"/>
    </row>
    <row r="16" spans="1:105" ht="16.5">
      <c r="A16" s="63" t="s">
        <v>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</row>
    <row r="17" spans="1:105" s="11" customFormat="1" ht="16.5">
      <c r="A17" s="44" t="s">
        <v>197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ht="21.75" customHeight="1"/>
    <row r="19" spans="1:105" ht="31.5" customHeight="1">
      <c r="A19" s="76" t="s">
        <v>198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</row>
    <row r="20" spans="1:105" s="2" customFormat="1" ht="12.75" customHeight="1">
      <c r="A20" s="77" t="s">
        <v>106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</row>
    <row r="21" ht="17.25" customHeight="1"/>
    <row r="22" spans="90:105" ht="17.25" customHeight="1">
      <c r="CL22" s="64" t="s">
        <v>86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</row>
    <row r="23" spans="1:105" ht="15">
      <c r="A23" s="65" t="s">
        <v>180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S23" s="18"/>
      <c r="AT23" s="18"/>
      <c r="AU23" s="18" t="s">
        <v>7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5"/>
      <c r="CL23" s="49" t="s">
        <v>199</v>
      </c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1"/>
    </row>
    <row r="24" spans="1:105" ht="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S24" s="20"/>
      <c r="AT24" s="20"/>
      <c r="AU24" s="20" t="s">
        <v>17</v>
      </c>
      <c r="AV24" s="20"/>
      <c r="AW24" s="20"/>
      <c r="AX24" s="20"/>
      <c r="AY24" s="18"/>
      <c r="AZ24" s="18"/>
      <c r="BA24" s="18"/>
      <c r="BB24" s="18"/>
      <c r="BC24" s="8"/>
      <c r="BD24" s="8"/>
      <c r="BE24" s="8"/>
      <c r="BF24" s="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5"/>
      <c r="CL24" s="49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1"/>
    </row>
    <row r="25" spans="1:105" ht="15">
      <c r="A25" s="61" t="s">
        <v>109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S25" s="18"/>
      <c r="AT25" s="18"/>
      <c r="AU25" s="18" t="s">
        <v>8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5"/>
      <c r="CL25" s="49" t="s">
        <v>179</v>
      </c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1"/>
    </row>
    <row r="26" spans="1:105" ht="21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S26" s="5"/>
      <c r="AT26" s="5"/>
      <c r="AU26" s="59" t="s">
        <v>107</v>
      </c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L26" s="66" t="s">
        <v>108</v>
      </c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8"/>
    </row>
    <row r="27" spans="1:105" ht="28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S27" s="5"/>
      <c r="AT27" s="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L27" s="69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1"/>
    </row>
    <row r="28" spans="1:105" s="16" customFormat="1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5"/>
      <c r="AL28" s="5"/>
      <c r="AM28" s="5"/>
      <c r="AN28" s="5"/>
      <c r="AS28" s="5"/>
      <c r="AT28" s="5"/>
      <c r="AU28" s="5" t="s">
        <v>18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23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L28" s="49" t="s">
        <v>175</v>
      </c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1"/>
    </row>
    <row r="29" spans="1:105" s="16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S29" s="5"/>
      <c r="AT29" s="5"/>
      <c r="AU29" s="5" t="s">
        <v>19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23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L29" s="49" t="s">
        <v>176</v>
      </c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1"/>
    </row>
    <row r="30" spans="1:105" s="16" customFormat="1" ht="15">
      <c r="A30" s="5"/>
      <c r="B30" s="5"/>
      <c r="C30" s="5"/>
      <c r="D30" s="5"/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1"/>
      <c r="V30" s="22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S30" s="5"/>
      <c r="AT30" s="5"/>
      <c r="AU30" s="5" t="s">
        <v>20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23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L30" s="49" t="s">
        <v>16</v>
      </c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1"/>
    </row>
    <row r="31" spans="1:105" s="13" customFormat="1" ht="15">
      <c r="A31" s="48" t="s">
        <v>110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L31" s="52" t="s">
        <v>177</v>
      </c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4"/>
    </row>
    <row r="32" spans="1:105" s="13" customFormat="1" ht="20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L32" s="55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7"/>
    </row>
    <row r="33" spans="1:105" s="13" customFormat="1" ht="47.25" customHeight="1">
      <c r="A33" s="48" t="s">
        <v>111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L33" s="58" t="s">
        <v>178</v>
      </c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7"/>
    </row>
    <row r="35" spans="1:105" s="3" customFormat="1" ht="14.25">
      <c r="A35" s="46" t="s">
        <v>112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</row>
    <row r="36" spans="1:105" s="3" customFormat="1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</row>
    <row r="37" spans="2:105" ht="15" customHeight="1">
      <c r="B37" s="12"/>
      <c r="C37" s="12"/>
      <c r="D37" s="12"/>
      <c r="E37" s="12"/>
      <c r="F37" s="14" t="s">
        <v>113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</row>
    <row r="38" spans="1:105" ht="63" customHeight="1">
      <c r="A38" s="45" t="s">
        <v>194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</row>
    <row r="39" spans="1:105" ht="15" customHeight="1">
      <c r="A39" s="14"/>
      <c r="B39" s="5"/>
      <c r="C39" s="5"/>
      <c r="D39" s="5"/>
      <c r="E39" s="5"/>
      <c r="F39" s="5" t="s">
        <v>114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1:105" ht="91.5" customHeight="1">
      <c r="A40" s="45" t="s">
        <v>195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</row>
    <row r="41" spans="1:105" ht="45.75" customHeight="1">
      <c r="A41" s="47" t="s">
        <v>115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</row>
    <row r="42" spans="1:105" ht="123" customHeight="1">
      <c r="A42" s="45" t="s">
        <v>183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</row>
    <row r="43" ht="3" customHeight="1"/>
  </sheetData>
  <sheetProtection/>
  <mergeCells count="45">
    <mergeCell ref="I14:L14"/>
    <mergeCell ref="P14:AG14"/>
    <mergeCell ref="AH14:AK14"/>
    <mergeCell ref="AL14:AO14"/>
    <mergeCell ref="BR14:CI14"/>
    <mergeCell ref="A19:DA19"/>
    <mergeCell ref="A20:DA20"/>
    <mergeCell ref="BE10:DA10"/>
    <mergeCell ref="CN14:CQ14"/>
    <mergeCell ref="G11:X11"/>
    <mergeCell ref="BI12:BZ12"/>
    <mergeCell ref="CA12:DA12"/>
    <mergeCell ref="BK14:BN14"/>
    <mergeCell ref="G12:X12"/>
    <mergeCell ref="Y12:AY12"/>
    <mergeCell ref="CL22:DA22"/>
    <mergeCell ref="A23:AP24"/>
    <mergeCell ref="CL26:DA27"/>
    <mergeCell ref="BE8:DA8"/>
    <mergeCell ref="BE9:DA9"/>
    <mergeCell ref="BI11:BZ11"/>
    <mergeCell ref="A8:AW8"/>
    <mergeCell ref="A9:AW9"/>
    <mergeCell ref="CA11:DA11"/>
    <mergeCell ref="Y11:AY11"/>
    <mergeCell ref="AU26:CJ27"/>
    <mergeCell ref="A31:CJ32"/>
    <mergeCell ref="A33:CJ33"/>
    <mergeCell ref="A25:AP26"/>
    <mergeCell ref="CJ14:CM14"/>
    <mergeCell ref="CL30:DA30"/>
    <mergeCell ref="A16:DA16"/>
    <mergeCell ref="CL25:DA25"/>
    <mergeCell ref="CL23:DA23"/>
    <mergeCell ref="CL24:DA24"/>
    <mergeCell ref="A17:DA17"/>
    <mergeCell ref="A42:DA42"/>
    <mergeCell ref="A35:DA35"/>
    <mergeCell ref="A38:DA38"/>
    <mergeCell ref="A40:DA40"/>
    <mergeCell ref="A41:DA41"/>
    <mergeCell ref="CL28:DA28"/>
    <mergeCell ref="CL29:DA29"/>
    <mergeCell ref="CL31:DA32"/>
    <mergeCell ref="CL33:DA3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rowBreaks count="1" manualBreakCount="1">
    <brk id="3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80"/>
  <sheetViews>
    <sheetView zoomScaleSheetLayoutView="120" zoomScalePageLayoutView="0" workbookViewId="0" topLeftCell="A4">
      <selection activeCell="BB46" sqref="BB46:BN46"/>
    </sheetView>
  </sheetViews>
  <sheetFormatPr defaultColWidth="0.875" defaultRowHeight="12.75"/>
  <cols>
    <col min="1" max="3" width="0.875" style="1" customWidth="1"/>
    <col min="4" max="4" width="1.00390625" style="1" customWidth="1"/>
    <col min="5" max="29" width="0.875" style="1" customWidth="1"/>
    <col min="30" max="30" width="4.375" style="1" customWidth="1"/>
    <col min="31" max="16384" width="0.875" style="1" customWidth="1"/>
  </cols>
  <sheetData>
    <row r="1" spans="1:105" s="25" customFormat="1" ht="27.75" customHeight="1">
      <c r="A1" s="130" t="s">
        <v>119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</row>
    <row r="2" spans="1:105" s="2" customFormat="1" ht="13.5" customHeight="1">
      <c r="A2" s="134" t="s">
        <v>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6"/>
      <c r="AE2" s="134" t="s">
        <v>21</v>
      </c>
      <c r="AF2" s="135"/>
      <c r="AG2" s="135"/>
      <c r="AH2" s="135"/>
      <c r="AI2" s="135"/>
      <c r="AJ2" s="135"/>
      <c r="AK2" s="135"/>
      <c r="AL2" s="135"/>
      <c r="AM2" s="136"/>
      <c r="AN2" s="134" t="s">
        <v>12</v>
      </c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6"/>
      <c r="BB2" s="148" t="s">
        <v>22</v>
      </c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1"/>
    </row>
    <row r="3" spans="1:105" s="2" customFormat="1" ht="61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9"/>
      <c r="AE3" s="137"/>
      <c r="AF3" s="138"/>
      <c r="AG3" s="138"/>
      <c r="AH3" s="138"/>
      <c r="AI3" s="138"/>
      <c r="AJ3" s="138"/>
      <c r="AK3" s="138"/>
      <c r="AL3" s="138"/>
      <c r="AM3" s="139"/>
      <c r="AN3" s="137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9"/>
      <c r="BB3" s="140" t="s">
        <v>23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1"/>
      <c r="BO3" s="140" t="s">
        <v>24</v>
      </c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1"/>
      <c r="CB3" s="140" t="s">
        <v>25</v>
      </c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1"/>
      <c r="CO3" s="140" t="s">
        <v>103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39" customFormat="1" ht="13.5" customHeight="1">
      <c r="A4" s="131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3"/>
      <c r="AE4" s="131">
        <v>2</v>
      </c>
      <c r="AF4" s="132"/>
      <c r="AG4" s="132"/>
      <c r="AH4" s="132"/>
      <c r="AI4" s="132"/>
      <c r="AJ4" s="132"/>
      <c r="AK4" s="132"/>
      <c r="AL4" s="132"/>
      <c r="AM4" s="133"/>
      <c r="AN4" s="131">
        <v>3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  <c r="BB4" s="131">
        <v>4</v>
      </c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3"/>
      <c r="BO4" s="131">
        <v>5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131">
        <v>6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3"/>
      <c r="CO4" s="131">
        <v>7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40" customFormat="1" ht="50.25" customHeight="1">
      <c r="A5" s="88" t="s">
        <v>104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91" t="s">
        <v>9</v>
      </c>
      <c r="AF5" s="92"/>
      <c r="AG5" s="92"/>
      <c r="AH5" s="92"/>
      <c r="AI5" s="92"/>
      <c r="AJ5" s="92"/>
      <c r="AK5" s="92"/>
      <c r="AL5" s="92"/>
      <c r="AM5" s="93"/>
      <c r="AN5" s="115">
        <v>0</v>
      </c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82">
        <v>0</v>
      </c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115">
        <v>0</v>
      </c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7"/>
      <c r="CB5" s="82">
        <v>0</v>
      </c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2">
        <v>0</v>
      </c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s="40" customFormat="1" ht="50.25" customHeight="1">
      <c r="A6" s="88" t="s">
        <v>90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91" t="s">
        <v>28</v>
      </c>
      <c r="AF6" s="92"/>
      <c r="AG6" s="92"/>
      <c r="AH6" s="92"/>
      <c r="AI6" s="92"/>
      <c r="AJ6" s="92"/>
      <c r="AK6" s="92"/>
      <c r="AL6" s="92"/>
      <c r="AM6" s="93"/>
      <c r="AN6" s="82">
        <v>0</v>
      </c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4"/>
      <c r="BB6" s="82">
        <v>0</v>
      </c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106" t="s">
        <v>9</v>
      </c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8"/>
      <c r="CB6" s="106" t="s">
        <v>9</v>
      </c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8"/>
      <c r="CO6" s="106" t="s">
        <v>9</v>
      </c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s="41" customFormat="1" ht="13.5" customHeight="1">
      <c r="A7" s="109" t="s">
        <v>10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112" t="s">
        <v>9</v>
      </c>
      <c r="AF7" s="113"/>
      <c r="AG7" s="113"/>
      <c r="AH7" s="113"/>
      <c r="AI7" s="113"/>
      <c r="AJ7" s="113"/>
      <c r="AK7" s="113"/>
      <c r="AL7" s="113"/>
      <c r="AM7" s="114"/>
      <c r="AN7" s="124">
        <f>BB7+BO7+CB7+CO7</f>
        <v>61751378</v>
      </c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6"/>
      <c r="BB7" s="124">
        <v>44584450</v>
      </c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6"/>
      <c r="BO7" s="124">
        <v>3666928</v>
      </c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6"/>
      <c r="CB7" s="121">
        <v>0</v>
      </c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/>
      <c r="CO7" s="124">
        <f>CO9+CO12+CO18</f>
        <v>13500000</v>
      </c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</row>
    <row r="8" spans="1:105" s="41" customFormat="1" ht="13.5" customHeight="1">
      <c r="A8" s="88" t="s">
        <v>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91" t="s">
        <v>9</v>
      </c>
      <c r="AF8" s="92"/>
      <c r="AG8" s="92"/>
      <c r="AH8" s="92"/>
      <c r="AI8" s="92"/>
      <c r="AJ8" s="92"/>
      <c r="AK8" s="92"/>
      <c r="AL8" s="92"/>
      <c r="AM8" s="93"/>
      <c r="AN8" s="106" t="s">
        <v>9</v>
      </c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8"/>
      <c r="BB8" s="106" t="s">
        <v>9</v>
      </c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O8" s="106" t="s">
        <v>9</v>
      </c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8"/>
      <c r="CB8" s="106" t="s">
        <v>9</v>
      </c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8"/>
      <c r="CO8" s="106" t="s">
        <v>9</v>
      </c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8"/>
    </row>
    <row r="9" spans="1:105" s="41" customFormat="1" ht="126.75" customHeight="1">
      <c r="A9" s="88" t="s">
        <v>116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0"/>
      <c r="AE9" s="91" t="s">
        <v>26</v>
      </c>
      <c r="AF9" s="92"/>
      <c r="AG9" s="92"/>
      <c r="AH9" s="92"/>
      <c r="AI9" s="92"/>
      <c r="AJ9" s="92"/>
      <c r="AK9" s="92"/>
      <c r="AL9" s="92"/>
      <c r="AM9" s="93"/>
      <c r="AN9" s="94">
        <f>CO9</f>
        <v>4800000</v>
      </c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6"/>
      <c r="BB9" s="106" t="s">
        <v>9</v>
      </c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8"/>
      <c r="BO9" s="106" t="s">
        <v>9</v>
      </c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8"/>
      <c r="CB9" s="106" t="s">
        <v>9</v>
      </c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8"/>
      <c r="CO9" s="94">
        <f>CO10+CO11</f>
        <v>4800000</v>
      </c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 s="41" customFormat="1" ht="66" customHeight="1">
      <c r="A10" s="88" t="s">
        <v>181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91"/>
      <c r="AF10" s="92"/>
      <c r="AG10" s="92"/>
      <c r="AH10" s="92"/>
      <c r="AI10" s="92"/>
      <c r="AJ10" s="92"/>
      <c r="AK10" s="92"/>
      <c r="AL10" s="92"/>
      <c r="AM10" s="93"/>
      <c r="AN10" s="94">
        <f>CO10</f>
        <v>2600000</v>
      </c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6"/>
      <c r="BB10" s="106" t="s">
        <v>9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8"/>
      <c r="BO10" s="106" t="s">
        <v>9</v>
      </c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8"/>
      <c r="CB10" s="106" t="s">
        <v>9</v>
      </c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8"/>
      <c r="CO10" s="94">
        <v>2600000</v>
      </c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41" customFormat="1" ht="26.25" customHeight="1">
      <c r="A11" s="88" t="s">
        <v>182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91"/>
      <c r="AF11" s="92"/>
      <c r="AG11" s="92"/>
      <c r="AH11" s="92"/>
      <c r="AI11" s="92"/>
      <c r="AJ11" s="92"/>
      <c r="AK11" s="92"/>
      <c r="AL11" s="92"/>
      <c r="AM11" s="93"/>
      <c r="AN11" s="94">
        <f>CO11</f>
        <v>2200000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6"/>
      <c r="BB11" s="106" t="s">
        <v>9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8"/>
      <c r="BO11" s="106" t="s">
        <v>9</v>
      </c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8"/>
      <c r="CB11" s="106" t="s">
        <v>9</v>
      </c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/>
      <c r="CO11" s="94">
        <v>2200000</v>
      </c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41" customFormat="1" ht="73.5" customHeight="1">
      <c r="A12" s="88" t="s">
        <v>117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91" t="s">
        <v>26</v>
      </c>
      <c r="AF12" s="92"/>
      <c r="AG12" s="92"/>
      <c r="AH12" s="92"/>
      <c r="AI12" s="92"/>
      <c r="AJ12" s="92"/>
      <c r="AK12" s="92"/>
      <c r="AL12" s="92"/>
      <c r="AM12" s="93"/>
      <c r="AN12" s="94">
        <f aca="true" t="shared" si="0" ref="AN12:AN27">CO12</f>
        <v>7870000</v>
      </c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6"/>
      <c r="BB12" s="106" t="s">
        <v>9</v>
      </c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O12" s="106" t="s">
        <v>9</v>
      </c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8"/>
      <c r="CB12" s="106" t="s">
        <v>9</v>
      </c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8"/>
      <c r="CO12" s="94">
        <f>CO13+CO14+CO15+CO16+CO17</f>
        <v>7870000</v>
      </c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41" customFormat="1" ht="41.25" customHeight="1">
      <c r="A13" s="88" t="s">
        <v>126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91"/>
      <c r="AF13" s="92"/>
      <c r="AG13" s="92"/>
      <c r="AH13" s="92"/>
      <c r="AI13" s="92"/>
      <c r="AJ13" s="92"/>
      <c r="AK13" s="92"/>
      <c r="AL13" s="92"/>
      <c r="AM13" s="93"/>
      <c r="AN13" s="94">
        <f t="shared" si="0"/>
        <v>4800000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6"/>
      <c r="BB13" s="106" t="s">
        <v>9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8"/>
      <c r="BO13" s="106" t="s">
        <v>9</v>
      </c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8"/>
      <c r="CB13" s="106" t="s">
        <v>9</v>
      </c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/>
      <c r="CO13" s="94">
        <v>4800000</v>
      </c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41" customFormat="1" ht="13.5" customHeight="1">
      <c r="A14" s="88" t="s">
        <v>121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  <c r="AE14" s="91"/>
      <c r="AF14" s="92"/>
      <c r="AG14" s="92"/>
      <c r="AH14" s="92"/>
      <c r="AI14" s="92"/>
      <c r="AJ14" s="92"/>
      <c r="AK14" s="92"/>
      <c r="AL14" s="92"/>
      <c r="AM14" s="93"/>
      <c r="AN14" s="94">
        <f t="shared" si="0"/>
        <v>170000</v>
      </c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106" t="s">
        <v>9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8"/>
      <c r="BO14" s="106" t="s">
        <v>9</v>
      </c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8"/>
      <c r="CB14" s="106" t="s">
        <v>9</v>
      </c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8"/>
      <c r="CO14" s="94">
        <v>170000</v>
      </c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41" customFormat="1" ht="20.25" customHeight="1">
      <c r="A15" s="88" t="s">
        <v>120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  <c r="AE15" s="91"/>
      <c r="AF15" s="92"/>
      <c r="AG15" s="92"/>
      <c r="AH15" s="92"/>
      <c r="AI15" s="92"/>
      <c r="AJ15" s="92"/>
      <c r="AK15" s="92"/>
      <c r="AL15" s="92"/>
      <c r="AM15" s="93"/>
      <c r="AN15" s="94">
        <f t="shared" si="0"/>
        <v>2900000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6"/>
      <c r="BB15" s="106" t="s">
        <v>9</v>
      </c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8"/>
      <c r="BO15" s="106" t="s">
        <v>9</v>
      </c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8"/>
      <c r="CB15" s="106" t="s">
        <v>9</v>
      </c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94">
        <v>2900000</v>
      </c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6"/>
    </row>
    <row r="16" spans="1:105" s="41" customFormat="1" ht="29.25" customHeight="1">
      <c r="A16" s="88" t="s">
        <v>122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91"/>
      <c r="AF16" s="92"/>
      <c r="AG16" s="92"/>
      <c r="AH16" s="92"/>
      <c r="AI16" s="92"/>
      <c r="AJ16" s="92"/>
      <c r="AK16" s="92"/>
      <c r="AL16" s="92"/>
      <c r="AM16" s="93"/>
      <c r="AN16" s="127">
        <v>0</v>
      </c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9"/>
      <c r="BB16" s="106" t="s">
        <v>9</v>
      </c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  <c r="BO16" s="106" t="s">
        <v>9</v>
      </c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8"/>
      <c r="CB16" s="106" t="s">
        <v>9</v>
      </c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O16" s="118">
        <v>0</v>
      </c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20"/>
    </row>
    <row r="17" spans="1:105" s="41" customFormat="1" ht="13.5" customHeight="1">
      <c r="A17" s="88" t="s">
        <v>123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  <c r="AE17" s="91"/>
      <c r="AF17" s="92"/>
      <c r="AG17" s="92"/>
      <c r="AH17" s="92"/>
      <c r="AI17" s="92"/>
      <c r="AJ17" s="92"/>
      <c r="AK17" s="92"/>
      <c r="AL17" s="92"/>
      <c r="AM17" s="93"/>
      <c r="AN17" s="127">
        <f t="shared" si="0"/>
        <v>0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9"/>
      <c r="BB17" s="106" t="s">
        <v>9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8"/>
      <c r="BO17" s="106" t="s">
        <v>9</v>
      </c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8"/>
      <c r="CB17" s="106" t="s">
        <v>9</v>
      </c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8"/>
      <c r="CO17" s="118">
        <v>0</v>
      </c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</row>
    <row r="18" spans="1:105" s="41" customFormat="1" ht="37.5" customHeight="1">
      <c r="A18" s="88" t="s">
        <v>91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91" t="s">
        <v>9</v>
      </c>
      <c r="AF18" s="92"/>
      <c r="AG18" s="92"/>
      <c r="AH18" s="92"/>
      <c r="AI18" s="92"/>
      <c r="AJ18" s="92"/>
      <c r="AK18" s="92"/>
      <c r="AL18" s="92"/>
      <c r="AM18" s="93"/>
      <c r="AN18" s="94">
        <f t="shared" si="0"/>
        <v>830000</v>
      </c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/>
      <c r="BB18" s="106" t="s">
        <v>9</v>
      </c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8"/>
      <c r="BO18" s="106" t="s">
        <v>9</v>
      </c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8"/>
      <c r="CB18" s="106" t="s">
        <v>9</v>
      </c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94">
        <f>SUM(CO19:DA27)</f>
        <v>830000</v>
      </c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41" customFormat="1" ht="51" customHeight="1">
      <c r="A19" s="88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  <c r="AE19" s="91" t="s">
        <v>27</v>
      </c>
      <c r="AF19" s="92"/>
      <c r="AG19" s="92"/>
      <c r="AH19" s="92"/>
      <c r="AI19" s="92"/>
      <c r="AJ19" s="92"/>
      <c r="AK19" s="92"/>
      <c r="AL19" s="92"/>
      <c r="AM19" s="93"/>
      <c r="AN19" s="127">
        <v>0</v>
      </c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9"/>
      <c r="BB19" s="106" t="s">
        <v>9</v>
      </c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8"/>
      <c r="BO19" s="106" t="s">
        <v>9</v>
      </c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8"/>
      <c r="CB19" s="106" t="s">
        <v>9</v>
      </c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8"/>
      <c r="CO19" s="127">
        <v>0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9"/>
    </row>
    <row r="20" spans="1:105" s="41" customFormat="1" ht="25.5" customHeight="1">
      <c r="A20" s="88" t="s">
        <v>127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91" t="s">
        <v>27</v>
      </c>
      <c r="AF20" s="92"/>
      <c r="AG20" s="92"/>
      <c r="AH20" s="92"/>
      <c r="AI20" s="92"/>
      <c r="AJ20" s="92"/>
      <c r="AK20" s="92"/>
      <c r="AL20" s="92"/>
      <c r="AM20" s="93"/>
      <c r="AN20" s="127">
        <f t="shared" si="0"/>
        <v>0</v>
      </c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9"/>
      <c r="BB20" s="106" t="s">
        <v>9</v>
      </c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8"/>
      <c r="BO20" s="106" t="s">
        <v>9</v>
      </c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8"/>
      <c r="CB20" s="106" t="s">
        <v>9</v>
      </c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/>
      <c r="CO20" s="127">
        <v>0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</row>
    <row r="21" spans="1:105" s="41" customFormat="1" ht="28.5" customHeight="1">
      <c r="A21" s="88" t="s">
        <v>128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91" t="s">
        <v>129</v>
      </c>
      <c r="AF21" s="92"/>
      <c r="AG21" s="92"/>
      <c r="AH21" s="92"/>
      <c r="AI21" s="92"/>
      <c r="AJ21" s="92"/>
      <c r="AK21" s="92"/>
      <c r="AL21" s="92"/>
      <c r="AM21" s="93"/>
      <c r="AN21" s="127">
        <f t="shared" si="0"/>
        <v>0</v>
      </c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9"/>
      <c r="BB21" s="106" t="s">
        <v>9</v>
      </c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8"/>
      <c r="BO21" s="106" t="s">
        <v>9</v>
      </c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8"/>
      <c r="CB21" s="106" t="s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8"/>
      <c r="CO21" s="127">
        <v>0</v>
      </c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9"/>
    </row>
    <row r="22" spans="1:105" s="41" customFormat="1" ht="25.5" customHeight="1">
      <c r="A22" s="88" t="s">
        <v>30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91" t="s">
        <v>28</v>
      </c>
      <c r="AF22" s="92"/>
      <c r="AG22" s="92"/>
      <c r="AH22" s="92"/>
      <c r="AI22" s="92"/>
      <c r="AJ22" s="92"/>
      <c r="AK22" s="92"/>
      <c r="AL22" s="92"/>
      <c r="AM22" s="93"/>
      <c r="AN22" s="127">
        <f t="shared" si="0"/>
        <v>0</v>
      </c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9"/>
      <c r="BB22" s="106" t="s">
        <v>9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106" t="s">
        <v>9</v>
      </c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106" t="s">
        <v>9</v>
      </c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27">
        <v>0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9"/>
    </row>
    <row r="23" spans="1:105" s="41" customFormat="1" ht="25.5" customHeight="1">
      <c r="A23" s="88" t="s">
        <v>130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91" t="s">
        <v>9</v>
      </c>
      <c r="AF23" s="92"/>
      <c r="AG23" s="92"/>
      <c r="AH23" s="92"/>
      <c r="AI23" s="92"/>
      <c r="AJ23" s="92"/>
      <c r="AK23" s="92"/>
      <c r="AL23" s="92"/>
      <c r="AM23" s="93"/>
      <c r="AN23" s="127">
        <f t="shared" si="0"/>
        <v>0</v>
      </c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9"/>
      <c r="BB23" s="106" t="s">
        <v>9</v>
      </c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8"/>
      <c r="BO23" s="106" t="s">
        <v>9</v>
      </c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8"/>
      <c r="CB23" s="106" t="s">
        <v>9</v>
      </c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127">
        <v>0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9"/>
    </row>
    <row r="24" spans="1:105" s="41" customFormat="1" ht="25.5" customHeight="1">
      <c r="A24" s="88" t="s">
        <v>131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91" t="s">
        <v>132</v>
      </c>
      <c r="AF24" s="92"/>
      <c r="AG24" s="92"/>
      <c r="AH24" s="92"/>
      <c r="AI24" s="92"/>
      <c r="AJ24" s="92"/>
      <c r="AK24" s="92"/>
      <c r="AL24" s="92"/>
      <c r="AM24" s="93"/>
      <c r="AN24" s="94">
        <f t="shared" si="0"/>
        <v>30000</v>
      </c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/>
      <c r="BB24" s="106" t="s">
        <v>9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8"/>
      <c r="BO24" s="106" t="s">
        <v>9</v>
      </c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8"/>
      <c r="CB24" s="106" t="s">
        <v>9</v>
      </c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94">
        <v>30000</v>
      </c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6"/>
    </row>
    <row r="25" spans="1:105" s="41" customFormat="1" ht="27" customHeight="1">
      <c r="A25" s="88" t="s">
        <v>133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91" t="s">
        <v>134</v>
      </c>
      <c r="AF25" s="92"/>
      <c r="AG25" s="92"/>
      <c r="AH25" s="92"/>
      <c r="AI25" s="92"/>
      <c r="AJ25" s="92"/>
      <c r="AK25" s="92"/>
      <c r="AL25" s="92"/>
      <c r="AM25" s="93"/>
      <c r="AN25" s="127">
        <f t="shared" si="0"/>
        <v>0</v>
      </c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9"/>
      <c r="BB25" s="106" t="s">
        <v>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8"/>
      <c r="BO25" s="106" t="s">
        <v>9</v>
      </c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8"/>
      <c r="CB25" s="106" t="s">
        <v>9</v>
      </c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  <c r="CO25" s="127">
        <v>0</v>
      </c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9"/>
    </row>
    <row r="26" spans="1:105" s="41" customFormat="1" ht="25.5" customHeight="1">
      <c r="A26" s="88" t="s">
        <v>135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91" t="s">
        <v>136</v>
      </c>
      <c r="AF26" s="92"/>
      <c r="AG26" s="92"/>
      <c r="AH26" s="92"/>
      <c r="AI26" s="92"/>
      <c r="AJ26" s="92"/>
      <c r="AK26" s="92"/>
      <c r="AL26" s="92"/>
      <c r="AM26" s="93"/>
      <c r="AN26" s="127">
        <f t="shared" si="0"/>
        <v>0</v>
      </c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9"/>
      <c r="BB26" s="106" t="s">
        <v>9</v>
      </c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8"/>
      <c r="BO26" s="106" t="s">
        <v>9</v>
      </c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8"/>
      <c r="CB26" s="106" t="s">
        <v>9</v>
      </c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/>
      <c r="CO26" s="127">
        <v>0</v>
      </c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9"/>
    </row>
    <row r="27" spans="1:105" s="41" customFormat="1" ht="13.5" customHeight="1">
      <c r="A27" s="88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91" t="s">
        <v>28</v>
      </c>
      <c r="AF27" s="92"/>
      <c r="AG27" s="92"/>
      <c r="AH27" s="92"/>
      <c r="AI27" s="92"/>
      <c r="AJ27" s="92"/>
      <c r="AK27" s="92"/>
      <c r="AL27" s="92"/>
      <c r="AM27" s="93"/>
      <c r="AN27" s="94">
        <f t="shared" si="0"/>
        <v>800000</v>
      </c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106" t="s">
        <v>9</v>
      </c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8"/>
      <c r="BO27" s="106" t="s">
        <v>9</v>
      </c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8"/>
      <c r="CB27" s="106" t="s">
        <v>9</v>
      </c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/>
      <c r="CO27" s="94">
        <v>800000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6"/>
    </row>
    <row r="28" spans="1:105" s="42" customFormat="1" ht="15" customHeight="1">
      <c r="A28" s="109" t="s">
        <v>92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1"/>
      <c r="AE28" s="112" t="s">
        <v>9</v>
      </c>
      <c r="AF28" s="113"/>
      <c r="AG28" s="113"/>
      <c r="AH28" s="113"/>
      <c r="AI28" s="113"/>
      <c r="AJ28" s="113"/>
      <c r="AK28" s="113"/>
      <c r="AL28" s="113"/>
      <c r="AM28" s="114"/>
      <c r="AN28" s="142">
        <f>BB28+BO28+CB28+CO28</f>
        <v>62209183.03</v>
      </c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2">
        <f>BB29+BB60</f>
        <v>44584450</v>
      </c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4"/>
      <c r="BO28" s="142">
        <f>BO29+BO60</f>
        <v>3666928</v>
      </c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B28" s="82">
        <v>0</v>
      </c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4"/>
      <c r="CO28" s="142">
        <f>CO29+CO60+CO65</f>
        <v>13957805.03</v>
      </c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4"/>
    </row>
    <row r="29" spans="1:105" s="41" customFormat="1" ht="18" customHeight="1">
      <c r="A29" s="88" t="s">
        <v>42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91" t="s">
        <v>32</v>
      </c>
      <c r="AF29" s="92"/>
      <c r="AG29" s="92"/>
      <c r="AH29" s="92"/>
      <c r="AI29" s="92"/>
      <c r="AJ29" s="92"/>
      <c r="AK29" s="92"/>
      <c r="AL29" s="92"/>
      <c r="AM29" s="93"/>
      <c r="AN29" s="97">
        <f>BB29+BO29+CB29+CO29</f>
        <v>61224378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9"/>
      <c r="BB29" s="97">
        <f>BB30+BB39+BB57</f>
        <v>44584450</v>
      </c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9"/>
      <c r="BO29" s="97">
        <f>BO30+BO39+BO52+BO54+BO57</f>
        <v>3666928</v>
      </c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9"/>
      <c r="CB29" s="82">
        <v>0</v>
      </c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4"/>
      <c r="CO29" s="97">
        <f>CO30+CO39+CO47+CO49+CO52+CO54+CO57</f>
        <v>12973000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</row>
    <row r="30" spans="1:105" s="41" customFormat="1" ht="25.5" customHeight="1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91" t="s">
        <v>33</v>
      </c>
      <c r="AF30" s="92"/>
      <c r="AG30" s="92"/>
      <c r="AH30" s="92"/>
      <c r="AI30" s="92"/>
      <c r="AJ30" s="92"/>
      <c r="AK30" s="92"/>
      <c r="AL30" s="92"/>
      <c r="AM30" s="93"/>
      <c r="AN30" s="94">
        <f>BB30+BO30+CO30</f>
        <v>42285000</v>
      </c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7">
        <f>BB31+BB37+BB38</f>
        <v>34705000</v>
      </c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9"/>
      <c r="BO30" s="82">
        <v>0</v>
      </c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4"/>
      <c r="CB30" s="106" t="s">
        <v>9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  <c r="CO30" s="85">
        <f>CO31+CO37+CO38</f>
        <v>7580000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7"/>
    </row>
    <row r="31" spans="1:105" s="41" customFormat="1" ht="20.25" customHeight="1">
      <c r="A31" s="88" t="s">
        <v>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91" t="s">
        <v>34</v>
      </c>
      <c r="AF31" s="92"/>
      <c r="AG31" s="92"/>
      <c r="AH31" s="92"/>
      <c r="AI31" s="92"/>
      <c r="AJ31" s="92"/>
      <c r="AK31" s="92"/>
      <c r="AL31" s="92"/>
      <c r="AM31" s="93"/>
      <c r="AN31" s="94">
        <f aca="true" t="shared" si="1" ref="AN31:AN78">BB31+BO31+CO31</f>
        <v>32500000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97">
        <f>SUM(BB32:BN36)</f>
        <v>26800000</v>
      </c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9"/>
      <c r="BO31" s="82">
        <v>0</v>
      </c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4"/>
      <c r="CB31" s="106" t="s">
        <v>9</v>
      </c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8"/>
      <c r="CO31" s="85">
        <f>SUM(CO32:DA36)</f>
        <v>5700000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7"/>
    </row>
    <row r="32" spans="1:105" s="41" customFormat="1" ht="25.5" customHeight="1">
      <c r="A32" s="88" t="s">
        <v>94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91" t="s">
        <v>34</v>
      </c>
      <c r="AF32" s="92"/>
      <c r="AG32" s="92"/>
      <c r="AH32" s="92"/>
      <c r="AI32" s="92"/>
      <c r="AJ32" s="92"/>
      <c r="AK32" s="92"/>
      <c r="AL32" s="92"/>
      <c r="AM32" s="93"/>
      <c r="AN32" s="94">
        <f t="shared" si="1"/>
        <v>5500000</v>
      </c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B32" s="97">
        <v>4000000</v>
      </c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82">
        <v>0</v>
      </c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4"/>
      <c r="CB32" s="82">
        <v>0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4"/>
      <c r="CO32" s="85">
        <v>1500000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7"/>
    </row>
    <row r="33" spans="1:105" s="41" customFormat="1" ht="36.75" customHeight="1">
      <c r="A33" s="88" t="s">
        <v>169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91" t="s">
        <v>34</v>
      </c>
      <c r="AF33" s="92"/>
      <c r="AG33" s="92"/>
      <c r="AH33" s="92"/>
      <c r="AI33" s="92"/>
      <c r="AJ33" s="92"/>
      <c r="AK33" s="92"/>
      <c r="AL33" s="92"/>
      <c r="AM33" s="93"/>
      <c r="AN33" s="94">
        <f t="shared" si="1"/>
        <v>1500000</v>
      </c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/>
      <c r="BB33" s="97">
        <v>1300000</v>
      </c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82">
        <v>0</v>
      </c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4"/>
      <c r="CB33" s="82">
        <v>0</v>
      </c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4"/>
      <c r="CO33" s="85">
        <v>200000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7"/>
    </row>
    <row r="34" spans="1:105" s="41" customFormat="1" ht="30.75" customHeight="1">
      <c r="A34" s="88" t="s">
        <v>171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 t="s">
        <v>34</v>
      </c>
      <c r="AF34" s="92"/>
      <c r="AG34" s="92"/>
      <c r="AH34" s="92"/>
      <c r="AI34" s="92"/>
      <c r="AJ34" s="92"/>
      <c r="AK34" s="92"/>
      <c r="AL34" s="92"/>
      <c r="AM34" s="93"/>
      <c r="AN34" s="94">
        <f t="shared" si="1"/>
        <v>17000000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B34" s="97">
        <v>15500000</v>
      </c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82">
        <v>0</v>
      </c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4"/>
      <c r="CB34" s="82">
        <v>0</v>
      </c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4"/>
      <c r="CO34" s="85">
        <v>1500000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7"/>
    </row>
    <row r="35" spans="1:105" s="41" customFormat="1" ht="25.5" customHeight="1">
      <c r="A35" s="88" t="s">
        <v>137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 t="s">
        <v>34</v>
      </c>
      <c r="AF35" s="92"/>
      <c r="AG35" s="92"/>
      <c r="AH35" s="92"/>
      <c r="AI35" s="92"/>
      <c r="AJ35" s="92"/>
      <c r="AK35" s="92"/>
      <c r="AL35" s="92"/>
      <c r="AM35" s="93"/>
      <c r="AN35" s="115">
        <v>0</v>
      </c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115">
        <v>0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82">
        <v>0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4"/>
      <c r="CB35" s="82">
        <v>0</v>
      </c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4"/>
      <c r="CO35" s="145">
        <v>0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7"/>
    </row>
    <row r="36" spans="1:105" s="41" customFormat="1" ht="13.5" customHeight="1">
      <c r="A36" s="88" t="s">
        <v>170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90"/>
      <c r="AE36" s="91" t="s">
        <v>34</v>
      </c>
      <c r="AF36" s="92"/>
      <c r="AG36" s="92"/>
      <c r="AH36" s="92"/>
      <c r="AI36" s="92"/>
      <c r="AJ36" s="92"/>
      <c r="AK36" s="92"/>
      <c r="AL36" s="92"/>
      <c r="AM36" s="93"/>
      <c r="AN36" s="94">
        <f t="shared" si="1"/>
        <v>8500000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97">
        <v>6000000</v>
      </c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9"/>
      <c r="BO36" s="82">
        <v>0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4"/>
      <c r="CB36" s="82">
        <v>0</v>
      </c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4"/>
      <c r="CO36" s="85">
        <v>2500000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7"/>
    </row>
    <row r="37" spans="1:105" s="41" customFormat="1" ht="13.5" customHeight="1">
      <c r="A37" s="88" t="s">
        <v>44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91" t="s">
        <v>35</v>
      </c>
      <c r="AF37" s="92"/>
      <c r="AG37" s="92"/>
      <c r="AH37" s="92"/>
      <c r="AI37" s="92"/>
      <c r="AJ37" s="92"/>
      <c r="AK37" s="92"/>
      <c r="AL37" s="92"/>
      <c r="AM37" s="93"/>
      <c r="AN37" s="94">
        <f t="shared" si="1"/>
        <v>85000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B37" s="97">
        <v>5000</v>
      </c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9"/>
      <c r="BO37" s="82">
        <v>0</v>
      </c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4"/>
      <c r="CB37" s="106" t="s">
        <v>9</v>
      </c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85">
        <v>80000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7"/>
    </row>
    <row r="38" spans="1:105" s="41" customFormat="1" ht="25.5" customHeight="1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0"/>
      <c r="AE38" s="91" t="s">
        <v>36</v>
      </c>
      <c r="AF38" s="92"/>
      <c r="AG38" s="92"/>
      <c r="AH38" s="92"/>
      <c r="AI38" s="92"/>
      <c r="AJ38" s="92"/>
      <c r="AK38" s="92"/>
      <c r="AL38" s="92"/>
      <c r="AM38" s="93"/>
      <c r="AN38" s="94">
        <f t="shared" si="1"/>
        <v>9700000</v>
      </c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B38" s="97">
        <v>7900000</v>
      </c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9"/>
      <c r="BO38" s="82">
        <v>0</v>
      </c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4"/>
      <c r="CB38" s="106" t="s">
        <v>9</v>
      </c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85">
        <v>1800000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7"/>
    </row>
    <row r="39" spans="1:105" s="41" customFormat="1" ht="13.5" customHeight="1">
      <c r="A39" s="88" t="s">
        <v>46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91" t="s">
        <v>37</v>
      </c>
      <c r="AF39" s="92"/>
      <c r="AG39" s="92"/>
      <c r="AH39" s="92"/>
      <c r="AI39" s="92"/>
      <c r="AJ39" s="92"/>
      <c r="AK39" s="92"/>
      <c r="AL39" s="92"/>
      <c r="AM39" s="93"/>
      <c r="AN39" s="94">
        <f t="shared" si="1"/>
        <v>13426450</v>
      </c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6"/>
      <c r="BB39" s="97">
        <f>BB40+BB41+BB42+BB43+BB44+BB45</f>
        <v>8479450</v>
      </c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9"/>
      <c r="BO39" s="82">
        <v>0</v>
      </c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4"/>
      <c r="CB39" s="106" t="s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85">
        <f>CO40+CO41+CO42+CO43+CO44+CO45</f>
        <v>4947000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7"/>
    </row>
    <row r="40" spans="1:105" s="41" customFormat="1" ht="13.5" customHeight="1">
      <c r="A40" s="88" t="s">
        <v>47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91" t="s">
        <v>38</v>
      </c>
      <c r="AF40" s="92"/>
      <c r="AG40" s="92"/>
      <c r="AH40" s="92"/>
      <c r="AI40" s="92"/>
      <c r="AJ40" s="92"/>
      <c r="AK40" s="92"/>
      <c r="AL40" s="92"/>
      <c r="AM40" s="93"/>
      <c r="AN40" s="94">
        <f t="shared" si="1"/>
        <v>360000</v>
      </c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/>
      <c r="BB40" s="82">
        <v>0</v>
      </c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4"/>
      <c r="BO40" s="82">
        <v>0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4"/>
      <c r="CB40" s="106" t="s">
        <v>9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97">
        <v>360000</v>
      </c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9"/>
    </row>
    <row r="41" spans="1:105" s="41" customFormat="1" ht="13.5" customHeight="1">
      <c r="A41" s="88" t="s">
        <v>48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91" t="s">
        <v>39</v>
      </c>
      <c r="AF41" s="92"/>
      <c r="AG41" s="92"/>
      <c r="AH41" s="92"/>
      <c r="AI41" s="92"/>
      <c r="AJ41" s="92"/>
      <c r="AK41" s="92"/>
      <c r="AL41" s="92"/>
      <c r="AM41" s="93"/>
      <c r="AN41" s="94">
        <f t="shared" si="1"/>
        <v>80000</v>
      </c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6"/>
      <c r="BB41" s="82">
        <v>0</v>
      </c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82">
        <v>0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4"/>
      <c r="CB41" s="106" t="s">
        <v>9</v>
      </c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8"/>
      <c r="CO41" s="97">
        <v>80000</v>
      </c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9"/>
    </row>
    <row r="42" spans="1:105" s="41" customFormat="1" ht="13.5" customHeight="1">
      <c r="A42" s="88" t="s">
        <v>49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91" t="s">
        <v>40</v>
      </c>
      <c r="AF42" s="92"/>
      <c r="AG42" s="92"/>
      <c r="AH42" s="92"/>
      <c r="AI42" s="92"/>
      <c r="AJ42" s="92"/>
      <c r="AK42" s="92"/>
      <c r="AL42" s="92"/>
      <c r="AM42" s="93"/>
      <c r="AN42" s="94">
        <f t="shared" si="1"/>
        <v>11160000</v>
      </c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7">
        <v>8120000</v>
      </c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9"/>
      <c r="BO42" s="82">
        <v>0</v>
      </c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4"/>
      <c r="CB42" s="106" t="s">
        <v>9</v>
      </c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8"/>
      <c r="CO42" s="97">
        <v>3040000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9"/>
    </row>
    <row r="43" spans="1:105" s="41" customFormat="1" ht="25.5" customHeight="1">
      <c r="A43" s="88" t="s">
        <v>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91" t="s">
        <v>41</v>
      </c>
      <c r="AF43" s="92"/>
      <c r="AG43" s="92"/>
      <c r="AH43" s="92"/>
      <c r="AI43" s="92"/>
      <c r="AJ43" s="92"/>
      <c r="AK43" s="92"/>
      <c r="AL43" s="92"/>
      <c r="AM43" s="93"/>
      <c r="AN43" s="94">
        <f t="shared" si="1"/>
        <v>10000</v>
      </c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82">
        <v>0</v>
      </c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4"/>
      <c r="BO43" s="82">
        <v>0</v>
      </c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4"/>
      <c r="CB43" s="106" t="s">
        <v>9</v>
      </c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8"/>
      <c r="CO43" s="97">
        <v>10000</v>
      </c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9"/>
    </row>
    <row r="44" spans="1:105" s="41" customFormat="1" ht="25.5" customHeight="1">
      <c r="A44" s="88" t="s">
        <v>64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91" t="s">
        <v>51</v>
      </c>
      <c r="AF44" s="92"/>
      <c r="AG44" s="92"/>
      <c r="AH44" s="92"/>
      <c r="AI44" s="92"/>
      <c r="AJ44" s="92"/>
      <c r="AK44" s="92"/>
      <c r="AL44" s="92"/>
      <c r="AM44" s="93"/>
      <c r="AN44" s="94">
        <f t="shared" si="1"/>
        <v>700000</v>
      </c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6"/>
      <c r="BB44" s="82">
        <v>0</v>
      </c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4"/>
      <c r="BO44" s="82">
        <v>0</v>
      </c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4"/>
      <c r="CB44" s="106" t="s">
        <v>9</v>
      </c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97">
        <v>700000</v>
      </c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9"/>
    </row>
    <row r="45" spans="1:105" s="41" customFormat="1" ht="13.5" customHeight="1">
      <c r="A45" s="88" t="s">
        <v>95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91" t="s">
        <v>52</v>
      </c>
      <c r="AF45" s="92"/>
      <c r="AG45" s="92"/>
      <c r="AH45" s="92"/>
      <c r="AI45" s="92"/>
      <c r="AJ45" s="92"/>
      <c r="AK45" s="92"/>
      <c r="AL45" s="92"/>
      <c r="AM45" s="93"/>
      <c r="AN45" s="94">
        <f t="shared" si="1"/>
        <v>1116450</v>
      </c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/>
      <c r="BB45" s="97">
        <v>359450</v>
      </c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9"/>
      <c r="BO45" s="82">
        <v>0</v>
      </c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4"/>
      <c r="CB45" s="82">
        <v>0</v>
      </c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4"/>
      <c r="CO45" s="97">
        <v>757000</v>
      </c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9"/>
    </row>
    <row r="46" spans="1:105" s="41" customFormat="1" ht="51" customHeight="1">
      <c r="A46" s="88" t="s">
        <v>96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91" t="s">
        <v>52</v>
      </c>
      <c r="AF46" s="92"/>
      <c r="AG46" s="92"/>
      <c r="AH46" s="92"/>
      <c r="AI46" s="92"/>
      <c r="AJ46" s="92"/>
      <c r="AK46" s="92"/>
      <c r="AL46" s="92"/>
      <c r="AM46" s="93"/>
      <c r="AN46" s="115">
        <f t="shared" si="1"/>
        <v>50000</v>
      </c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7"/>
      <c r="BB46" s="82">
        <v>0</v>
      </c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4"/>
      <c r="BO46" s="82">
        <v>0</v>
      </c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4"/>
      <c r="CB46" s="82">
        <v>0</v>
      </c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4"/>
      <c r="CO46" s="97">
        <v>50000</v>
      </c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9"/>
    </row>
    <row r="47" spans="1:105" s="41" customFormat="1" ht="25.5" customHeight="1">
      <c r="A47" s="88" t="s">
        <v>138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91" t="s">
        <v>139</v>
      </c>
      <c r="AF47" s="92"/>
      <c r="AG47" s="92"/>
      <c r="AH47" s="92"/>
      <c r="AI47" s="92"/>
      <c r="AJ47" s="92"/>
      <c r="AK47" s="92"/>
      <c r="AL47" s="92"/>
      <c r="AM47" s="93"/>
      <c r="AN47" s="115">
        <v>0</v>
      </c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7"/>
      <c r="BB47" s="106" t="s">
        <v>9</v>
      </c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8"/>
      <c r="BO47" s="106" t="s">
        <v>9</v>
      </c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8"/>
      <c r="CB47" s="106" t="s">
        <v>9</v>
      </c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27">
        <v>0</v>
      </c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9"/>
    </row>
    <row r="48" spans="1:105" s="41" customFormat="1" ht="13.5" customHeight="1">
      <c r="A48" s="88" t="s">
        <v>140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91" t="s">
        <v>141</v>
      </c>
      <c r="AF48" s="92"/>
      <c r="AG48" s="92"/>
      <c r="AH48" s="92"/>
      <c r="AI48" s="92"/>
      <c r="AJ48" s="92"/>
      <c r="AK48" s="92"/>
      <c r="AL48" s="92"/>
      <c r="AM48" s="93"/>
      <c r="AN48" s="115">
        <f aca="true" t="shared" si="2" ref="AN48:AN53">CO48</f>
        <v>0</v>
      </c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7"/>
      <c r="BB48" s="106" t="s">
        <v>9</v>
      </c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8"/>
      <c r="BO48" s="106" t="s">
        <v>9</v>
      </c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8"/>
      <c r="CB48" s="106" t="s">
        <v>9</v>
      </c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27">
        <v>0</v>
      </c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9"/>
    </row>
    <row r="49" spans="1:105" s="41" customFormat="1" ht="25.5" customHeight="1">
      <c r="A49" s="88" t="s">
        <v>142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91" t="s">
        <v>143</v>
      </c>
      <c r="AF49" s="92"/>
      <c r="AG49" s="92"/>
      <c r="AH49" s="92"/>
      <c r="AI49" s="92"/>
      <c r="AJ49" s="92"/>
      <c r="AK49" s="92"/>
      <c r="AL49" s="92"/>
      <c r="AM49" s="93"/>
      <c r="AN49" s="115">
        <f t="shared" si="2"/>
        <v>0</v>
      </c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7"/>
      <c r="BB49" s="106" t="s">
        <v>9</v>
      </c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8"/>
      <c r="BO49" s="82">
        <v>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4"/>
      <c r="CB49" s="106" t="s">
        <v>9</v>
      </c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8"/>
      <c r="CO49" s="118">
        <v>0</v>
      </c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20"/>
    </row>
    <row r="50" spans="1:105" s="41" customFormat="1" ht="37.5" customHeight="1">
      <c r="A50" s="88" t="s">
        <v>144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91" t="s">
        <v>145</v>
      </c>
      <c r="AF50" s="92"/>
      <c r="AG50" s="92"/>
      <c r="AH50" s="92"/>
      <c r="AI50" s="92"/>
      <c r="AJ50" s="92"/>
      <c r="AK50" s="92"/>
      <c r="AL50" s="92"/>
      <c r="AM50" s="93"/>
      <c r="AN50" s="115">
        <f t="shared" si="2"/>
        <v>0</v>
      </c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7"/>
      <c r="BB50" s="106" t="s">
        <v>9</v>
      </c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8"/>
      <c r="BO50" s="82">
        <v>0</v>
      </c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4"/>
      <c r="CB50" s="106" t="s">
        <v>9</v>
      </c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8"/>
      <c r="CO50" s="118">
        <v>0</v>
      </c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</row>
    <row r="51" spans="1:105" s="41" customFormat="1" ht="51" customHeight="1">
      <c r="A51" s="88" t="s">
        <v>146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/>
      <c r="AE51" s="91" t="s">
        <v>147</v>
      </c>
      <c r="AF51" s="92"/>
      <c r="AG51" s="92"/>
      <c r="AH51" s="92"/>
      <c r="AI51" s="92"/>
      <c r="AJ51" s="92"/>
      <c r="AK51" s="92"/>
      <c r="AL51" s="92"/>
      <c r="AM51" s="93"/>
      <c r="AN51" s="115">
        <f t="shared" si="2"/>
        <v>0</v>
      </c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7"/>
      <c r="BB51" s="106" t="s">
        <v>9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8"/>
      <c r="BO51" s="106" t="s">
        <v>9</v>
      </c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8"/>
      <c r="CB51" s="106" t="s">
        <v>9</v>
      </c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/>
      <c r="CO51" s="118">
        <v>0</v>
      </c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20"/>
    </row>
    <row r="52" spans="1:105" s="41" customFormat="1" ht="25.5" customHeight="1">
      <c r="A52" s="88" t="s">
        <v>148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90"/>
      <c r="AE52" s="91" t="s">
        <v>149</v>
      </c>
      <c r="AF52" s="92"/>
      <c r="AG52" s="92"/>
      <c r="AH52" s="92"/>
      <c r="AI52" s="92"/>
      <c r="AJ52" s="92"/>
      <c r="AK52" s="92"/>
      <c r="AL52" s="92"/>
      <c r="AM52" s="93"/>
      <c r="AN52" s="115">
        <f t="shared" si="2"/>
        <v>0</v>
      </c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7"/>
      <c r="BB52" s="106" t="s">
        <v>9</v>
      </c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8"/>
      <c r="BO52" s="82">
        <v>0</v>
      </c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4"/>
      <c r="CB52" s="106" t="s">
        <v>9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8"/>
      <c r="CO52" s="118">
        <v>0</v>
      </c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20"/>
    </row>
    <row r="53" spans="1:105" s="41" customFormat="1" ht="25.5" customHeight="1">
      <c r="A53" s="88" t="s">
        <v>150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91" t="s">
        <v>151</v>
      </c>
      <c r="AF53" s="92"/>
      <c r="AG53" s="92"/>
      <c r="AH53" s="92"/>
      <c r="AI53" s="92"/>
      <c r="AJ53" s="92"/>
      <c r="AK53" s="92"/>
      <c r="AL53" s="92"/>
      <c r="AM53" s="93"/>
      <c r="AN53" s="115">
        <f t="shared" si="2"/>
        <v>0</v>
      </c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7"/>
      <c r="BB53" s="106" t="s">
        <v>9</v>
      </c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8"/>
      <c r="BO53" s="82">
        <v>0</v>
      </c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4"/>
      <c r="CB53" s="106" t="s">
        <v>9</v>
      </c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8"/>
      <c r="CO53" s="118">
        <v>0</v>
      </c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</row>
    <row r="54" spans="1:105" s="41" customFormat="1" ht="13.5" customHeight="1">
      <c r="A54" s="88" t="s">
        <v>65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90"/>
      <c r="AE54" s="91" t="s">
        <v>53</v>
      </c>
      <c r="AF54" s="92"/>
      <c r="AG54" s="92"/>
      <c r="AH54" s="92"/>
      <c r="AI54" s="92"/>
      <c r="AJ54" s="92"/>
      <c r="AK54" s="92"/>
      <c r="AL54" s="92"/>
      <c r="AM54" s="93"/>
      <c r="AN54" s="94">
        <f>CO54+BO54</f>
        <v>200200</v>
      </c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6"/>
      <c r="BB54" s="106" t="s">
        <v>9</v>
      </c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  <c r="BO54" s="94">
        <f>BO55+BO56</f>
        <v>197200</v>
      </c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6"/>
      <c r="CB54" s="106" t="s">
        <v>9</v>
      </c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8"/>
      <c r="CO54" s="97">
        <f>CO55+CO56</f>
        <v>3000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9"/>
    </row>
    <row r="55" spans="1:105" s="41" customFormat="1" ht="25.5" customHeight="1">
      <c r="A55" s="88" t="s">
        <v>66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91" t="s">
        <v>54</v>
      </c>
      <c r="AF55" s="92"/>
      <c r="AG55" s="92"/>
      <c r="AH55" s="92"/>
      <c r="AI55" s="92"/>
      <c r="AJ55" s="92"/>
      <c r="AK55" s="92"/>
      <c r="AL55" s="92"/>
      <c r="AM55" s="93"/>
      <c r="AN55" s="94">
        <f>BO55+CO55</f>
        <v>197200</v>
      </c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  <c r="BB55" s="106" t="s">
        <v>9</v>
      </c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8"/>
      <c r="BO55" s="94">
        <v>197200</v>
      </c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6"/>
      <c r="CB55" s="106" t="s">
        <v>9</v>
      </c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/>
      <c r="CO55" s="118">
        <v>0</v>
      </c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20"/>
    </row>
    <row r="56" spans="1:105" s="41" customFormat="1" ht="37.5" customHeight="1">
      <c r="A56" s="88" t="s">
        <v>97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/>
      <c r="AE56" s="91" t="s">
        <v>98</v>
      </c>
      <c r="AF56" s="92"/>
      <c r="AG56" s="92"/>
      <c r="AH56" s="92"/>
      <c r="AI56" s="92"/>
      <c r="AJ56" s="92"/>
      <c r="AK56" s="92"/>
      <c r="AL56" s="92"/>
      <c r="AM56" s="93"/>
      <c r="AN56" s="94">
        <f>CO56</f>
        <v>3000</v>
      </c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/>
      <c r="BB56" s="106" t="s">
        <v>9</v>
      </c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8"/>
      <c r="BO56" s="82">
        <v>0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4"/>
      <c r="CB56" s="106" t="s">
        <v>9</v>
      </c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8"/>
      <c r="CO56" s="97">
        <v>3000</v>
      </c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9"/>
    </row>
    <row r="57" spans="1:105" s="41" customFormat="1" ht="13.5" customHeight="1">
      <c r="A57" s="88" t="s">
        <v>99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/>
      <c r="AE57" s="91" t="s">
        <v>55</v>
      </c>
      <c r="AF57" s="92"/>
      <c r="AG57" s="92"/>
      <c r="AH57" s="92"/>
      <c r="AI57" s="92"/>
      <c r="AJ57" s="92"/>
      <c r="AK57" s="92"/>
      <c r="AL57" s="92"/>
      <c r="AM57" s="93"/>
      <c r="AN57" s="94">
        <f>BB57+BO57+CO57</f>
        <v>5312728</v>
      </c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6"/>
      <c r="BB57" s="94">
        <f>BB58+BB59</f>
        <v>1400000</v>
      </c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6"/>
      <c r="BO57" s="94">
        <f>BO58+BO59</f>
        <v>3469728</v>
      </c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6"/>
      <c r="CB57" s="106" t="s">
        <v>9</v>
      </c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8"/>
      <c r="CO57" s="94">
        <f>CO58+CO59</f>
        <v>443000</v>
      </c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6"/>
    </row>
    <row r="58" spans="1:105" s="41" customFormat="1" ht="13.5" customHeight="1">
      <c r="A58" s="88" t="s">
        <v>67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91" t="s">
        <v>100</v>
      </c>
      <c r="AF58" s="92"/>
      <c r="AG58" s="92"/>
      <c r="AH58" s="92"/>
      <c r="AI58" s="92"/>
      <c r="AJ58" s="92"/>
      <c r="AK58" s="92"/>
      <c r="AL58" s="92"/>
      <c r="AM58" s="93"/>
      <c r="AN58" s="94">
        <f t="shared" si="1"/>
        <v>3469728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6"/>
      <c r="BB58" s="82">
        <v>0</v>
      </c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4"/>
      <c r="BO58" s="94">
        <v>3469728</v>
      </c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6"/>
      <c r="CB58" s="106" t="s">
        <v>9</v>
      </c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8"/>
      <c r="CO58" s="118">
        <v>0</v>
      </c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</row>
    <row r="59" spans="1:105" s="41" customFormat="1" ht="25.5" customHeight="1">
      <c r="A59" s="88" t="s">
        <v>152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91" t="s">
        <v>101</v>
      </c>
      <c r="AF59" s="92"/>
      <c r="AG59" s="92"/>
      <c r="AH59" s="92"/>
      <c r="AI59" s="92"/>
      <c r="AJ59" s="92"/>
      <c r="AK59" s="92"/>
      <c r="AL59" s="92"/>
      <c r="AM59" s="93"/>
      <c r="AN59" s="94">
        <f>BB59+CO59</f>
        <v>1843000</v>
      </c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/>
      <c r="BB59" s="97">
        <v>1400000</v>
      </c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82">
        <v>0</v>
      </c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4"/>
      <c r="CB59" s="106" t="s">
        <v>9</v>
      </c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8"/>
      <c r="CO59" s="97">
        <v>443000</v>
      </c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9"/>
    </row>
    <row r="60" spans="1:105" s="41" customFormat="1" ht="25.5" customHeight="1">
      <c r="A60" s="88" t="s">
        <v>68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90"/>
      <c r="AE60" s="91" t="s">
        <v>56</v>
      </c>
      <c r="AF60" s="92"/>
      <c r="AG60" s="92"/>
      <c r="AH60" s="92"/>
      <c r="AI60" s="92"/>
      <c r="AJ60" s="92"/>
      <c r="AK60" s="92"/>
      <c r="AL60" s="92"/>
      <c r="AM60" s="93"/>
      <c r="AN60" s="94">
        <f t="shared" si="1"/>
        <v>984805.03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6"/>
      <c r="BB60" s="82">
        <f>BB61+BB62+BB64</f>
        <v>0</v>
      </c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4"/>
      <c r="BO60" s="82">
        <v>0</v>
      </c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4"/>
      <c r="CB60" s="82">
        <v>0</v>
      </c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4"/>
      <c r="CO60" s="97">
        <f>CO61+CO62+CO63+CO64</f>
        <v>984805.03</v>
      </c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9"/>
    </row>
    <row r="61" spans="1:105" s="41" customFormat="1" ht="26.25" customHeight="1">
      <c r="A61" s="88" t="s">
        <v>69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90"/>
      <c r="AE61" s="91" t="s">
        <v>57</v>
      </c>
      <c r="AF61" s="92"/>
      <c r="AG61" s="92"/>
      <c r="AH61" s="92"/>
      <c r="AI61" s="92"/>
      <c r="AJ61" s="92"/>
      <c r="AK61" s="92"/>
      <c r="AL61" s="92"/>
      <c r="AM61" s="93"/>
      <c r="AN61" s="115">
        <f t="shared" si="1"/>
        <v>100000</v>
      </c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7"/>
      <c r="BB61" s="82">
        <v>0</v>
      </c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4"/>
      <c r="BO61" s="82">
        <v>0</v>
      </c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4"/>
      <c r="CB61" s="82">
        <v>0</v>
      </c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4"/>
      <c r="CO61" s="97">
        <v>100000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9"/>
    </row>
    <row r="62" spans="1:105" s="41" customFormat="1" ht="26.25" customHeight="1">
      <c r="A62" s="88" t="s">
        <v>70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90"/>
      <c r="AE62" s="91" t="s">
        <v>58</v>
      </c>
      <c r="AF62" s="92"/>
      <c r="AG62" s="92"/>
      <c r="AH62" s="92"/>
      <c r="AI62" s="92"/>
      <c r="AJ62" s="92"/>
      <c r="AK62" s="92"/>
      <c r="AL62" s="92"/>
      <c r="AM62" s="93"/>
      <c r="AN62" s="115">
        <f t="shared" si="1"/>
        <v>0</v>
      </c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7"/>
      <c r="BB62" s="82">
        <v>0</v>
      </c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4"/>
      <c r="BO62" s="82">
        <v>0</v>
      </c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4"/>
      <c r="CB62" s="106" t="s">
        <v>9</v>
      </c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8"/>
      <c r="CO62" s="82">
        <v>0</v>
      </c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4"/>
    </row>
    <row r="63" spans="1:105" s="41" customFormat="1" ht="26.25" customHeight="1">
      <c r="A63" s="88" t="s">
        <v>71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90"/>
      <c r="AE63" s="91" t="s">
        <v>59</v>
      </c>
      <c r="AF63" s="92"/>
      <c r="AG63" s="92"/>
      <c r="AH63" s="92"/>
      <c r="AI63" s="92"/>
      <c r="AJ63" s="92"/>
      <c r="AK63" s="92"/>
      <c r="AL63" s="92"/>
      <c r="AM63" s="93"/>
      <c r="AN63" s="115">
        <v>0</v>
      </c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7"/>
      <c r="BB63" s="106" t="s">
        <v>9</v>
      </c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8"/>
      <c r="BO63" s="106" t="s">
        <v>9</v>
      </c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8"/>
      <c r="CB63" s="106" t="s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8"/>
      <c r="CO63" s="82">
        <v>0</v>
      </c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4"/>
    </row>
    <row r="64" spans="1:105" s="41" customFormat="1" ht="26.25" customHeight="1">
      <c r="A64" s="88" t="s">
        <v>72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91" t="s">
        <v>60</v>
      </c>
      <c r="AF64" s="92"/>
      <c r="AG64" s="92"/>
      <c r="AH64" s="92"/>
      <c r="AI64" s="92"/>
      <c r="AJ64" s="92"/>
      <c r="AK64" s="92"/>
      <c r="AL64" s="92"/>
      <c r="AM64" s="93"/>
      <c r="AN64" s="94">
        <f t="shared" si="1"/>
        <v>884805.03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6"/>
      <c r="BB64" s="82">
        <v>0</v>
      </c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4"/>
      <c r="BO64" s="82">
        <v>0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4"/>
      <c r="CB64" s="106" t="s">
        <v>9</v>
      </c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8"/>
      <c r="CO64" s="97">
        <v>884805.03</v>
      </c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9"/>
    </row>
    <row r="65" spans="1:105" s="41" customFormat="1" ht="13.5" customHeight="1">
      <c r="A65" s="88" t="s">
        <v>73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91" t="s">
        <v>61</v>
      </c>
      <c r="AF65" s="92"/>
      <c r="AG65" s="92"/>
      <c r="AH65" s="92"/>
      <c r="AI65" s="92"/>
      <c r="AJ65" s="92"/>
      <c r="AK65" s="92"/>
      <c r="AL65" s="92"/>
      <c r="AM65" s="93"/>
      <c r="AN65" s="115">
        <f>CO65</f>
        <v>0</v>
      </c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7"/>
      <c r="BB65" s="106" t="s">
        <v>9</v>
      </c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8"/>
      <c r="BO65" s="106" t="s">
        <v>9</v>
      </c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8"/>
      <c r="CB65" s="106" t="s">
        <v>9</v>
      </c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8"/>
      <c r="CO65" s="82">
        <v>0</v>
      </c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</row>
    <row r="66" spans="1:105" s="41" customFormat="1" ht="37.5" customHeight="1">
      <c r="A66" s="88" t="s">
        <v>74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91" t="s">
        <v>62</v>
      </c>
      <c r="AF66" s="92"/>
      <c r="AG66" s="92"/>
      <c r="AH66" s="92"/>
      <c r="AI66" s="92"/>
      <c r="AJ66" s="92"/>
      <c r="AK66" s="92"/>
      <c r="AL66" s="92"/>
      <c r="AM66" s="93"/>
      <c r="AN66" s="115">
        <f>CO66</f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7"/>
      <c r="BB66" s="106" t="s">
        <v>9</v>
      </c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8"/>
      <c r="BO66" s="106" t="s">
        <v>9</v>
      </c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8"/>
      <c r="CB66" s="106" t="s">
        <v>9</v>
      </c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8"/>
      <c r="CO66" s="82">
        <v>0</v>
      </c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4"/>
    </row>
    <row r="67" spans="1:105" s="41" customFormat="1" ht="25.5" customHeight="1">
      <c r="A67" s="88" t="s">
        <v>75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91" t="s">
        <v>63</v>
      </c>
      <c r="AF67" s="92"/>
      <c r="AG67" s="92"/>
      <c r="AH67" s="92"/>
      <c r="AI67" s="92"/>
      <c r="AJ67" s="92"/>
      <c r="AK67" s="92"/>
      <c r="AL67" s="92"/>
      <c r="AM67" s="93"/>
      <c r="AN67" s="115">
        <f>CO67</f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7"/>
      <c r="BB67" s="106" t="s">
        <v>9</v>
      </c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8"/>
      <c r="BO67" s="106" t="s">
        <v>9</v>
      </c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8"/>
      <c r="CB67" s="106" t="s">
        <v>9</v>
      </c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8"/>
      <c r="CO67" s="82">
        <v>0</v>
      </c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4"/>
    </row>
    <row r="68" spans="1:105" s="42" customFormat="1" ht="37.5" customHeight="1">
      <c r="A68" s="109" t="s">
        <v>153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1"/>
      <c r="AE68" s="112" t="s">
        <v>9</v>
      </c>
      <c r="AF68" s="113"/>
      <c r="AG68" s="113"/>
      <c r="AH68" s="113"/>
      <c r="AI68" s="113"/>
      <c r="AJ68" s="113"/>
      <c r="AK68" s="113"/>
      <c r="AL68" s="113"/>
      <c r="AM68" s="114"/>
      <c r="AN68" s="115">
        <f t="shared" si="1"/>
        <v>0</v>
      </c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7"/>
      <c r="BB68" s="82">
        <v>0</v>
      </c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4"/>
      <c r="BO68" s="82">
        <v>0</v>
      </c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4"/>
      <c r="CB68" s="82">
        <v>0</v>
      </c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4"/>
      <c r="CO68" s="82">
        <v>0</v>
      </c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4"/>
    </row>
    <row r="69" spans="1:105" s="41" customFormat="1" ht="13.5" customHeight="1">
      <c r="A69" s="88" t="s">
        <v>154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/>
      <c r="AE69" s="91" t="s">
        <v>9</v>
      </c>
      <c r="AF69" s="92"/>
      <c r="AG69" s="92"/>
      <c r="AH69" s="92"/>
      <c r="AI69" s="92"/>
      <c r="AJ69" s="92"/>
      <c r="AK69" s="92"/>
      <c r="AL69" s="92"/>
      <c r="AM69" s="93"/>
      <c r="AN69" s="115">
        <f>AN77</f>
        <v>-457805.03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7"/>
      <c r="BB69" s="82">
        <v>0</v>
      </c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4"/>
      <c r="BO69" s="82">
        <v>0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4"/>
      <c r="CB69" s="82">
        <v>0</v>
      </c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4"/>
      <c r="CO69" s="82">
        <f>CO77</f>
        <v>-457805.03</v>
      </c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4"/>
    </row>
    <row r="70" spans="1:105" s="41" customFormat="1" ht="51" customHeight="1">
      <c r="A70" s="88" t="s">
        <v>155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/>
      <c r="AE70" s="91" t="s">
        <v>156</v>
      </c>
      <c r="AF70" s="92"/>
      <c r="AG70" s="92"/>
      <c r="AH70" s="92"/>
      <c r="AI70" s="92"/>
      <c r="AJ70" s="92"/>
      <c r="AK70" s="92"/>
      <c r="AL70" s="92"/>
      <c r="AM70" s="93"/>
      <c r="AN70" s="115">
        <f>CO70</f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7"/>
      <c r="BB70" s="106" t="s">
        <v>9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8"/>
      <c r="BO70" s="106" t="s">
        <v>9</v>
      </c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8"/>
      <c r="CB70" s="106" t="s">
        <v>9</v>
      </c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8"/>
      <c r="CO70" s="82">
        <v>0</v>
      </c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4"/>
    </row>
    <row r="71" spans="1:105" s="41" customFormat="1" ht="37.5" customHeight="1">
      <c r="A71" s="88" t="s">
        <v>157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90"/>
      <c r="AE71" s="91" t="s">
        <v>158</v>
      </c>
      <c r="AF71" s="92"/>
      <c r="AG71" s="92"/>
      <c r="AH71" s="92"/>
      <c r="AI71" s="92"/>
      <c r="AJ71" s="92"/>
      <c r="AK71" s="92"/>
      <c r="AL71" s="92"/>
      <c r="AM71" s="93"/>
      <c r="AN71" s="115">
        <f>CO71</f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7"/>
      <c r="BB71" s="106" t="s">
        <v>9</v>
      </c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8"/>
      <c r="BO71" s="106" t="s">
        <v>9</v>
      </c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8"/>
      <c r="CB71" s="106" t="s">
        <v>9</v>
      </c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8"/>
      <c r="CO71" s="82">
        <v>0</v>
      </c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4"/>
    </row>
    <row r="72" spans="1:105" s="41" customFormat="1" ht="62.25" customHeight="1">
      <c r="A72" s="88" t="s">
        <v>159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0"/>
      <c r="AE72" s="91" t="s">
        <v>160</v>
      </c>
      <c r="AF72" s="92"/>
      <c r="AG72" s="92"/>
      <c r="AH72" s="92"/>
      <c r="AI72" s="92"/>
      <c r="AJ72" s="92"/>
      <c r="AK72" s="92"/>
      <c r="AL72" s="92"/>
      <c r="AM72" s="93"/>
      <c r="AN72" s="115">
        <f>CO72</f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7"/>
      <c r="BB72" s="106" t="s">
        <v>9</v>
      </c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8"/>
      <c r="BO72" s="106" t="s">
        <v>9</v>
      </c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8"/>
      <c r="CB72" s="106" t="s">
        <v>9</v>
      </c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8"/>
      <c r="CO72" s="82">
        <v>0</v>
      </c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4"/>
    </row>
    <row r="73" spans="1:105" s="41" customFormat="1" ht="62.25" customHeight="1">
      <c r="A73" s="88" t="s">
        <v>161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0"/>
      <c r="AE73" s="91" t="s">
        <v>162</v>
      </c>
      <c r="AF73" s="92"/>
      <c r="AG73" s="92"/>
      <c r="AH73" s="92"/>
      <c r="AI73" s="92"/>
      <c r="AJ73" s="92"/>
      <c r="AK73" s="92"/>
      <c r="AL73" s="92"/>
      <c r="AM73" s="93"/>
      <c r="AN73" s="115">
        <f>CO73</f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7"/>
      <c r="BB73" s="106" t="s">
        <v>9</v>
      </c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8"/>
      <c r="BO73" s="106" t="s">
        <v>9</v>
      </c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8"/>
      <c r="CB73" s="106" t="s">
        <v>9</v>
      </c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8"/>
      <c r="CO73" s="82">
        <v>0</v>
      </c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4"/>
    </row>
    <row r="74" spans="1:105" s="41" customFormat="1" ht="25.5" customHeight="1">
      <c r="A74" s="88" t="s">
        <v>163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/>
      <c r="AE74" s="91" t="s">
        <v>9</v>
      </c>
      <c r="AF74" s="92"/>
      <c r="AG74" s="92"/>
      <c r="AH74" s="92"/>
      <c r="AI74" s="92"/>
      <c r="AJ74" s="92"/>
      <c r="AK74" s="92"/>
      <c r="AL74" s="92"/>
      <c r="AM74" s="93"/>
      <c r="AN74" s="115">
        <f t="shared" si="1"/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7"/>
      <c r="BB74" s="82">
        <v>0</v>
      </c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4"/>
      <c r="BO74" s="82">
        <v>0</v>
      </c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4"/>
      <c r="CB74" s="82">
        <v>0</v>
      </c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4"/>
      <c r="CO74" s="82">
        <v>0</v>
      </c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4"/>
    </row>
    <row r="75" spans="1:105" s="41" customFormat="1" ht="25.5" customHeight="1">
      <c r="A75" s="88" t="s">
        <v>164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/>
      <c r="AE75" s="91" t="s">
        <v>9</v>
      </c>
      <c r="AF75" s="92"/>
      <c r="AG75" s="92"/>
      <c r="AH75" s="92"/>
      <c r="AI75" s="92"/>
      <c r="AJ75" s="92"/>
      <c r="AK75" s="92"/>
      <c r="AL75" s="92"/>
      <c r="AM75" s="93"/>
      <c r="AN75" s="82">
        <f t="shared" si="1"/>
        <v>0</v>
      </c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4"/>
      <c r="BB75" s="82">
        <v>0</v>
      </c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4"/>
      <c r="BO75" s="82">
        <v>0</v>
      </c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4"/>
      <c r="CB75" s="82">
        <v>0</v>
      </c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4"/>
      <c r="CO75" s="82">
        <v>0</v>
      </c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4"/>
    </row>
    <row r="76" spans="1:105" s="41" customFormat="1" ht="37.5" customHeight="1">
      <c r="A76" s="88" t="s">
        <v>165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/>
      <c r="AE76" s="91" t="s">
        <v>166</v>
      </c>
      <c r="AF76" s="92"/>
      <c r="AG76" s="92"/>
      <c r="AH76" s="92"/>
      <c r="AI76" s="92"/>
      <c r="AJ76" s="92"/>
      <c r="AK76" s="92"/>
      <c r="AL76" s="92"/>
      <c r="AM76" s="93"/>
      <c r="AN76" s="82">
        <f t="shared" si="1"/>
        <v>0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4"/>
      <c r="BB76" s="82">
        <v>0</v>
      </c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4"/>
      <c r="BO76" s="82">
        <v>0</v>
      </c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4"/>
      <c r="CB76" s="82">
        <v>0</v>
      </c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4"/>
      <c r="CO76" s="82">
        <v>0</v>
      </c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4"/>
    </row>
    <row r="77" spans="1:105" s="41" customFormat="1" ht="37.5" customHeight="1">
      <c r="A77" s="88" t="s">
        <v>167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/>
      <c r="AE77" s="91" t="s">
        <v>168</v>
      </c>
      <c r="AF77" s="92"/>
      <c r="AG77" s="92"/>
      <c r="AH77" s="92"/>
      <c r="AI77" s="92"/>
      <c r="AJ77" s="92"/>
      <c r="AK77" s="92"/>
      <c r="AL77" s="92"/>
      <c r="AM77" s="93"/>
      <c r="AN77" s="82">
        <f t="shared" si="1"/>
        <v>-457805.03</v>
      </c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4"/>
      <c r="BB77" s="82">
        <v>0</v>
      </c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4"/>
      <c r="BO77" s="82">
        <v>0</v>
      </c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4"/>
      <c r="CB77" s="82">
        <v>0</v>
      </c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4"/>
      <c r="CO77" s="82">
        <v>-457805.03</v>
      </c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4"/>
    </row>
    <row r="78" spans="1:105" s="41" customFormat="1" ht="37.5" customHeight="1">
      <c r="A78" s="88" t="s">
        <v>76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90"/>
      <c r="AE78" s="91" t="s">
        <v>9</v>
      </c>
      <c r="AF78" s="92"/>
      <c r="AG78" s="92"/>
      <c r="AH78" s="92"/>
      <c r="AI78" s="92"/>
      <c r="AJ78" s="92"/>
      <c r="AK78" s="92"/>
      <c r="AL78" s="92"/>
      <c r="AM78" s="93"/>
      <c r="AN78" s="82">
        <f t="shared" si="1"/>
        <v>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4"/>
      <c r="BB78" s="82">
        <v>0</v>
      </c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4"/>
      <c r="BO78" s="82">
        <v>0</v>
      </c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4"/>
      <c r="CB78" s="82">
        <v>0</v>
      </c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4"/>
      <c r="CO78" s="82">
        <v>0</v>
      </c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4"/>
    </row>
    <row r="79" spans="1:105" s="42" customFormat="1" ht="13.5" customHeight="1">
      <c r="A79" s="109" t="s">
        <v>11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1"/>
      <c r="AE79" s="112" t="s">
        <v>9</v>
      </c>
      <c r="AF79" s="113"/>
      <c r="AG79" s="113"/>
      <c r="AH79" s="113"/>
      <c r="AI79" s="113"/>
      <c r="AJ79" s="113"/>
      <c r="AK79" s="113"/>
      <c r="AL79" s="113"/>
      <c r="AM79" s="114"/>
      <c r="AN79" s="82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4"/>
      <c r="BB79" s="82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4"/>
      <c r="BO79" s="82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4"/>
      <c r="CB79" s="82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4"/>
      <c r="CO79" s="82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4"/>
    </row>
    <row r="80" spans="1:105" s="41" customFormat="1" ht="13.5" customHeight="1">
      <c r="A80" s="100" t="s">
        <v>102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2"/>
      <c r="AE80" s="91" t="s">
        <v>9</v>
      </c>
      <c r="AF80" s="92"/>
      <c r="AG80" s="92"/>
      <c r="AH80" s="92"/>
      <c r="AI80" s="92"/>
      <c r="AJ80" s="92"/>
      <c r="AK80" s="92"/>
      <c r="AL80" s="92"/>
      <c r="AM80" s="93"/>
      <c r="AN80" s="103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5"/>
      <c r="BB80" s="106" t="s">
        <v>9</v>
      </c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8"/>
      <c r="BO80" s="106" t="s">
        <v>9</v>
      </c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8"/>
      <c r="CB80" s="106" t="s">
        <v>9</v>
      </c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8"/>
      <c r="CO80" s="106" t="s">
        <v>9</v>
      </c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8"/>
    </row>
  </sheetData>
  <sheetProtection/>
  <mergeCells count="548">
    <mergeCell ref="A39:AD39"/>
    <mergeCell ref="CO36:DA36"/>
    <mergeCell ref="BO44:CA44"/>
    <mergeCell ref="CB25:CN25"/>
    <mergeCell ref="CO24:DA24"/>
    <mergeCell ref="CB41:CN41"/>
    <mergeCell ref="CB43:CN43"/>
    <mergeCell ref="CO43:DA43"/>
    <mergeCell ref="CB44:CN44"/>
    <mergeCell ref="CO44:DA44"/>
    <mergeCell ref="A45:AD45"/>
    <mergeCell ref="AE45:AM45"/>
    <mergeCell ref="A43:AD43"/>
    <mergeCell ref="AE43:AM43"/>
    <mergeCell ref="AN45:BA45"/>
    <mergeCell ref="BB45:BN45"/>
    <mergeCell ref="AE44:AM44"/>
    <mergeCell ref="A44:AD44"/>
    <mergeCell ref="BB43:BN43"/>
    <mergeCell ref="AN44:BA44"/>
    <mergeCell ref="BO43:CA43"/>
    <mergeCell ref="CO15:DA15"/>
    <mergeCell ref="BB44:BN44"/>
    <mergeCell ref="CB45:CN45"/>
    <mergeCell ref="CO45:DA45"/>
    <mergeCell ref="CO39:DA39"/>
    <mergeCell ref="CO42:DA42"/>
    <mergeCell ref="CO37:DA37"/>
    <mergeCell ref="CO38:DA38"/>
    <mergeCell ref="BO37:CA37"/>
    <mergeCell ref="CO47:DA47"/>
    <mergeCell ref="AN46:BA46"/>
    <mergeCell ref="BB46:BN46"/>
    <mergeCell ref="BO46:CA46"/>
    <mergeCell ref="CB46:CN46"/>
    <mergeCell ref="CO46:DA46"/>
    <mergeCell ref="BB8:BN8"/>
    <mergeCell ref="BB6:BN6"/>
    <mergeCell ref="CB40:CN40"/>
    <mergeCell ref="BO40:CA40"/>
    <mergeCell ref="CB39:CN39"/>
    <mergeCell ref="BO39:CA39"/>
    <mergeCell ref="BB15:BN15"/>
    <mergeCell ref="CB37:CN37"/>
    <mergeCell ref="BO38:CA38"/>
    <mergeCell ref="CB38:CN38"/>
    <mergeCell ref="BO53:CA53"/>
    <mergeCell ref="AE53:AM53"/>
    <mergeCell ref="AN53:BA53"/>
    <mergeCell ref="BB53:BN53"/>
    <mergeCell ref="CB6:CN6"/>
    <mergeCell ref="CO6:DA6"/>
    <mergeCell ref="AE28:AM28"/>
    <mergeCell ref="AN28:BA28"/>
    <mergeCell ref="BB28:BN28"/>
    <mergeCell ref="CO40:DA40"/>
    <mergeCell ref="A49:AD49"/>
    <mergeCell ref="AE49:AM49"/>
    <mergeCell ref="AN49:BA49"/>
    <mergeCell ref="BB49:BN49"/>
    <mergeCell ref="BB48:BN48"/>
    <mergeCell ref="AE46:AM46"/>
    <mergeCell ref="CB53:CN53"/>
    <mergeCell ref="CO53:DA53"/>
    <mergeCell ref="A54:AD54"/>
    <mergeCell ref="AE54:AM54"/>
    <mergeCell ref="AN54:BA54"/>
    <mergeCell ref="BB54:BN54"/>
    <mergeCell ref="BO54:CA54"/>
    <mergeCell ref="CB54:CN54"/>
    <mergeCell ref="CO54:DA54"/>
    <mergeCell ref="A53:AD53"/>
    <mergeCell ref="A52:AD52"/>
    <mergeCell ref="AE52:AM52"/>
    <mergeCell ref="AN52:BA52"/>
    <mergeCell ref="BB52:BN52"/>
    <mergeCell ref="BB51:BN51"/>
    <mergeCell ref="CB51:CN51"/>
    <mergeCell ref="CB49:CN49"/>
    <mergeCell ref="CO49:DA49"/>
    <mergeCell ref="BO50:CA50"/>
    <mergeCell ref="CB50:CN50"/>
    <mergeCell ref="CO50:DA50"/>
    <mergeCell ref="BO52:CA52"/>
    <mergeCell ref="CB52:CN52"/>
    <mergeCell ref="CO52:DA52"/>
    <mergeCell ref="CO51:DA51"/>
    <mergeCell ref="BO49:CA49"/>
    <mergeCell ref="A50:AD50"/>
    <mergeCell ref="AE50:AM50"/>
    <mergeCell ref="AN50:BA50"/>
    <mergeCell ref="BB50:BN50"/>
    <mergeCell ref="BO51:CA51"/>
    <mergeCell ref="AE51:AM51"/>
    <mergeCell ref="AN51:BA51"/>
    <mergeCell ref="A51:AD51"/>
    <mergeCell ref="BO5:CA5"/>
    <mergeCell ref="BO7:CA7"/>
    <mergeCell ref="BB2:DA2"/>
    <mergeCell ref="BB3:BN3"/>
    <mergeCell ref="CB3:CN3"/>
    <mergeCell ref="CO3:DA3"/>
    <mergeCell ref="CB5:CN5"/>
    <mergeCell ref="CO5:DA5"/>
    <mergeCell ref="BO6:CA6"/>
    <mergeCell ref="BB7:BN7"/>
    <mergeCell ref="CO48:DA48"/>
    <mergeCell ref="A47:AD47"/>
    <mergeCell ref="AE47:AM47"/>
    <mergeCell ref="AN47:BA47"/>
    <mergeCell ref="BB47:BN47"/>
    <mergeCell ref="A48:AD48"/>
    <mergeCell ref="AE48:AM48"/>
    <mergeCell ref="AN48:BA48"/>
    <mergeCell ref="CB47:CN47"/>
    <mergeCell ref="BO47:CA47"/>
    <mergeCell ref="AE41:AM41"/>
    <mergeCell ref="BO41:CA41"/>
    <mergeCell ref="AN41:BA41"/>
    <mergeCell ref="BB41:BN41"/>
    <mergeCell ref="A40:AD40"/>
    <mergeCell ref="CB48:CN48"/>
    <mergeCell ref="A46:AD46"/>
    <mergeCell ref="BO48:CA48"/>
    <mergeCell ref="BO45:CA45"/>
    <mergeCell ref="AN43:BA43"/>
    <mergeCell ref="A42:AD42"/>
    <mergeCell ref="AE42:AM42"/>
    <mergeCell ref="AN42:BA42"/>
    <mergeCell ref="BB42:BN42"/>
    <mergeCell ref="BO42:CA42"/>
    <mergeCell ref="CB42:CN42"/>
    <mergeCell ref="A26:AD26"/>
    <mergeCell ref="A13:AD13"/>
    <mergeCell ref="AE13:AM13"/>
    <mergeCell ref="AN8:BA8"/>
    <mergeCell ref="CO41:DA41"/>
    <mergeCell ref="A28:AD28"/>
    <mergeCell ref="CO13:DA13"/>
    <mergeCell ref="BO15:CA15"/>
    <mergeCell ref="CB14:CN14"/>
    <mergeCell ref="A41:AD41"/>
    <mergeCell ref="BB5:BN5"/>
    <mergeCell ref="AE7:AM7"/>
    <mergeCell ref="AN7:BA7"/>
    <mergeCell ref="A29:AD29"/>
    <mergeCell ref="AE29:AM29"/>
    <mergeCell ref="AN29:BA29"/>
    <mergeCell ref="AN13:BA13"/>
    <mergeCell ref="A14:AD14"/>
    <mergeCell ref="AE14:AM14"/>
    <mergeCell ref="AN25:BA25"/>
    <mergeCell ref="A37:AD37"/>
    <mergeCell ref="A38:AD38"/>
    <mergeCell ref="AE38:AM38"/>
    <mergeCell ref="AN38:BA38"/>
    <mergeCell ref="BB38:BN38"/>
    <mergeCell ref="AN5:BA5"/>
    <mergeCell ref="BB12:BN12"/>
    <mergeCell ref="AE37:AM37"/>
    <mergeCell ref="AN37:BA37"/>
    <mergeCell ref="BB37:BN37"/>
    <mergeCell ref="A36:AD36"/>
    <mergeCell ref="AE36:AM36"/>
    <mergeCell ref="AN36:BA36"/>
    <mergeCell ref="BB36:BN36"/>
    <mergeCell ref="BO36:CA36"/>
    <mergeCell ref="CB36:CN36"/>
    <mergeCell ref="CB32:CN32"/>
    <mergeCell ref="CO32:DA32"/>
    <mergeCell ref="CB30:CN30"/>
    <mergeCell ref="BO28:CA28"/>
    <mergeCell ref="CB28:CN28"/>
    <mergeCell ref="BO29:CA29"/>
    <mergeCell ref="CB29:CN29"/>
    <mergeCell ref="CO23:DA23"/>
    <mergeCell ref="BO24:CA24"/>
    <mergeCell ref="CB24:CN24"/>
    <mergeCell ref="CB35:CN35"/>
    <mergeCell ref="CO35:DA35"/>
    <mergeCell ref="BO30:CA30"/>
    <mergeCell ref="CB31:CN31"/>
    <mergeCell ref="CO31:DA31"/>
    <mergeCell ref="BO31:CA31"/>
    <mergeCell ref="BO32:CA32"/>
    <mergeCell ref="AN35:BA35"/>
    <mergeCell ref="BB35:BN35"/>
    <mergeCell ref="BO35:CA35"/>
    <mergeCell ref="BO8:CA8"/>
    <mergeCell ref="CO28:DA28"/>
    <mergeCell ref="CO29:DA29"/>
    <mergeCell ref="CB8:CN8"/>
    <mergeCell ref="CO8:DA8"/>
    <mergeCell ref="BO23:CA23"/>
    <mergeCell ref="CB23:CN23"/>
    <mergeCell ref="CB27:CN27"/>
    <mergeCell ref="CO27:DA27"/>
    <mergeCell ref="A30:AD30"/>
    <mergeCell ref="AE30:AM30"/>
    <mergeCell ref="A31:AD31"/>
    <mergeCell ref="AE31:AM31"/>
    <mergeCell ref="BB26:BN26"/>
    <mergeCell ref="BO26:CA26"/>
    <mergeCell ref="BB25:BN25"/>
    <mergeCell ref="BO25:CA25"/>
    <mergeCell ref="CO30:DA30"/>
    <mergeCell ref="BB29:BN29"/>
    <mergeCell ref="CO25:DA25"/>
    <mergeCell ref="CB26:CN26"/>
    <mergeCell ref="CO26:DA26"/>
    <mergeCell ref="BO27:CA27"/>
    <mergeCell ref="AN39:BA39"/>
    <mergeCell ref="AE39:AM39"/>
    <mergeCell ref="A25:AD25"/>
    <mergeCell ref="AE25:AM25"/>
    <mergeCell ref="A24:AD24"/>
    <mergeCell ref="AE24:AM24"/>
    <mergeCell ref="AE26:AM26"/>
    <mergeCell ref="AN26:BA26"/>
    <mergeCell ref="A35:AD35"/>
    <mergeCell ref="AE35:AM35"/>
    <mergeCell ref="AN23:BA23"/>
    <mergeCell ref="BB23:BN23"/>
    <mergeCell ref="AE40:AM40"/>
    <mergeCell ref="AN40:BA40"/>
    <mergeCell ref="BB40:BN40"/>
    <mergeCell ref="AN30:BA30"/>
    <mergeCell ref="BB30:BN30"/>
    <mergeCell ref="BB39:BN39"/>
    <mergeCell ref="AN31:BA31"/>
    <mergeCell ref="BB31:BN31"/>
    <mergeCell ref="BB24:BN24"/>
    <mergeCell ref="CO17:DA17"/>
    <mergeCell ref="CO22:DA22"/>
    <mergeCell ref="BO21:CA21"/>
    <mergeCell ref="CB21:CN21"/>
    <mergeCell ref="CO21:DA21"/>
    <mergeCell ref="BO22:CA22"/>
    <mergeCell ref="CB22:CN22"/>
    <mergeCell ref="BB22:BN22"/>
    <mergeCell ref="CB19:CN19"/>
    <mergeCell ref="CO12:DA12"/>
    <mergeCell ref="AE12:AM12"/>
    <mergeCell ref="AN12:BA12"/>
    <mergeCell ref="BO12:CA12"/>
    <mergeCell ref="CB12:CN12"/>
    <mergeCell ref="BB19:BN19"/>
    <mergeCell ref="CO14:DA14"/>
    <mergeCell ref="CO19:DA19"/>
    <mergeCell ref="AE17:AM17"/>
    <mergeCell ref="BO17:CA17"/>
    <mergeCell ref="CB17:CN17"/>
    <mergeCell ref="CO20:DA20"/>
    <mergeCell ref="AN21:BA21"/>
    <mergeCell ref="AN20:BA20"/>
    <mergeCell ref="BB20:BN20"/>
    <mergeCell ref="CB13:CN13"/>
    <mergeCell ref="BO14:CA14"/>
    <mergeCell ref="CB15:CN15"/>
    <mergeCell ref="BO16:CA16"/>
    <mergeCell ref="CB16:CN16"/>
    <mergeCell ref="A20:AD20"/>
    <mergeCell ref="AE20:AM20"/>
    <mergeCell ref="A27:AD27"/>
    <mergeCell ref="AE27:AM27"/>
    <mergeCell ref="AN27:BA27"/>
    <mergeCell ref="A21:AD21"/>
    <mergeCell ref="A22:AD22"/>
    <mergeCell ref="AE22:AM22"/>
    <mergeCell ref="AN22:BA22"/>
    <mergeCell ref="A23:AD23"/>
    <mergeCell ref="AE21:AM21"/>
    <mergeCell ref="AE23:AM23"/>
    <mergeCell ref="AN24:BA24"/>
    <mergeCell ref="A19:AD19"/>
    <mergeCell ref="AE19:AM19"/>
    <mergeCell ref="AN19:BA19"/>
    <mergeCell ref="BO4:CA4"/>
    <mergeCell ref="CB4:CN4"/>
    <mergeCell ref="A11:AD11"/>
    <mergeCell ref="AE11:AM11"/>
    <mergeCell ref="A18:AD18"/>
    <mergeCell ref="AE18:AM18"/>
    <mergeCell ref="AN2:BA3"/>
    <mergeCell ref="BO3:CA3"/>
    <mergeCell ref="A2:AD3"/>
    <mergeCell ref="AE2:AM3"/>
    <mergeCell ref="A10:AD10"/>
    <mergeCell ref="CO4:DA4"/>
    <mergeCell ref="CO9:DA9"/>
    <mergeCell ref="AE10:AM10"/>
    <mergeCell ref="AE8:AM8"/>
    <mergeCell ref="AN10:BA10"/>
    <mergeCell ref="BB27:BN27"/>
    <mergeCell ref="BO18:CA18"/>
    <mergeCell ref="CB18:CN18"/>
    <mergeCell ref="CO18:DA18"/>
    <mergeCell ref="BO19:CA19"/>
    <mergeCell ref="BB10:BN10"/>
    <mergeCell ref="BO10:CA10"/>
    <mergeCell ref="CB10:CN10"/>
    <mergeCell ref="CO16:DA16"/>
    <mergeCell ref="BO13:CA13"/>
    <mergeCell ref="A1:DA1"/>
    <mergeCell ref="A4:AD4"/>
    <mergeCell ref="AE4:AM4"/>
    <mergeCell ref="AN4:BA4"/>
    <mergeCell ref="BB4:BN4"/>
    <mergeCell ref="BO9:CA9"/>
    <mergeCell ref="CB9:CN9"/>
    <mergeCell ref="A5:AD5"/>
    <mergeCell ref="A7:AD7"/>
    <mergeCell ref="A8:AD8"/>
    <mergeCell ref="A15:AD15"/>
    <mergeCell ref="AE15:AM15"/>
    <mergeCell ref="A16:AD16"/>
    <mergeCell ref="AE16:AM16"/>
    <mergeCell ref="A17:AD17"/>
    <mergeCell ref="A12:AD12"/>
    <mergeCell ref="AN14:BA14"/>
    <mergeCell ref="BB17:BN17"/>
    <mergeCell ref="BB13:BN13"/>
    <mergeCell ref="BB14:BN14"/>
    <mergeCell ref="AN15:BA15"/>
    <mergeCell ref="AN16:BA16"/>
    <mergeCell ref="BB16:BN16"/>
    <mergeCell ref="A9:AD9"/>
    <mergeCell ref="AE9:AM9"/>
    <mergeCell ref="AN9:BA9"/>
    <mergeCell ref="AE5:AM5"/>
    <mergeCell ref="A6:AD6"/>
    <mergeCell ref="AE6:AM6"/>
    <mergeCell ref="AN6:BA6"/>
    <mergeCell ref="A55:AD55"/>
    <mergeCell ref="AE55:AM55"/>
    <mergeCell ref="AN55:BA55"/>
    <mergeCell ref="BB55:BN55"/>
    <mergeCell ref="CO10:DA10"/>
    <mergeCell ref="BO11:CA11"/>
    <mergeCell ref="CB11:CN11"/>
    <mergeCell ref="AN18:BA18"/>
    <mergeCell ref="BB18:BN18"/>
    <mergeCell ref="AN17:BA17"/>
    <mergeCell ref="BO33:CA33"/>
    <mergeCell ref="CB33:CN33"/>
    <mergeCell ref="CO33:DA33"/>
    <mergeCell ref="BO34:CA34"/>
    <mergeCell ref="BB9:BN9"/>
    <mergeCell ref="CB7:CN7"/>
    <mergeCell ref="CO7:DA7"/>
    <mergeCell ref="BB21:BN21"/>
    <mergeCell ref="BO20:CA20"/>
    <mergeCell ref="CB20:CN20"/>
    <mergeCell ref="AN56:BA56"/>
    <mergeCell ref="BB56:BN56"/>
    <mergeCell ref="BO56:CA56"/>
    <mergeCell ref="CB56:CN56"/>
    <mergeCell ref="CO11:DA11"/>
    <mergeCell ref="AN11:BA11"/>
    <mergeCell ref="BB11:BN11"/>
    <mergeCell ref="BO55:CA55"/>
    <mergeCell ref="CB55:CN55"/>
    <mergeCell ref="CO55:DA55"/>
    <mergeCell ref="CO56:DA56"/>
    <mergeCell ref="BO57:CA57"/>
    <mergeCell ref="CB57:CN57"/>
    <mergeCell ref="CO57:DA57"/>
    <mergeCell ref="A57:AD57"/>
    <mergeCell ref="AE57:AM57"/>
    <mergeCell ref="AN57:BA57"/>
    <mergeCell ref="BB57:BN57"/>
    <mergeCell ref="A56:AD56"/>
    <mergeCell ref="AE56:AM56"/>
    <mergeCell ref="AN59:BA59"/>
    <mergeCell ref="BB59:BN59"/>
    <mergeCell ref="BO59:CA59"/>
    <mergeCell ref="CB59:CN59"/>
    <mergeCell ref="CO59:DA59"/>
    <mergeCell ref="A58:AD58"/>
    <mergeCell ref="AE58:AM58"/>
    <mergeCell ref="AN58:BA58"/>
    <mergeCell ref="BB58:BN58"/>
    <mergeCell ref="CO60:DA60"/>
    <mergeCell ref="A60:AD60"/>
    <mergeCell ref="AE60:AM60"/>
    <mergeCell ref="AN60:BA60"/>
    <mergeCell ref="BB60:BN60"/>
    <mergeCell ref="BO58:CA58"/>
    <mergeCell ref="CB58:CN58"/>
    <mergeCell ref="CO58:DA58"/>
    <mergeCell ref="A59:AD59"/>
    <mergeCell ref="AE59:AM59"/>
    <mergeCell ref="AN61:BA61"/>
    <mergeCell ref="BB61:BN61"/>
    <mergeCell ref="BO60:CA60"/>
    <mergeCell ref="CB60:CN60"/>
    <mergeCell ref="BO61:CA61"/>
    <mergeCell ref="CB61:CN61"/>
    <mergeCell ref="CO61:DA61"/>
    <mergeCell ref="A62:AD62"/>
    <mergeCell ref="AE62:AM62"/>
    <mergeCell ref="AN62:BA62"/>
    <mergeCell ref="BB62:BN62"/>
    <mergeCell ref="BO62:CA62"/>
    <mergeCell ref="CB62:CN62"/>
    <mergeCell ref="CO62:DA62"/>
    <mergeCell ref="A61:AD61"/>
    <mergeCell ref="AE61:AM61"/>
    <mergeCell ref="CO63:DA63"/>
    <mergeCell ref="A64:AD64"/>
    <mergeCell ref="AE64:AM64"/>
    <mergeCell ref="AN64:BA64"/>
    <mergeCell ref="BB64:BN64"/>
    <mergeCell ref="BO64:CA64"/>
    <mergeCell ref="CB64:CN64"/>
    <mergeCell ref="CO64:DA64"/>
    <mergeCell ref="A63:AD63"/>
    <mergeCell ref="AE63:AM63"/>
    <mergeCell ref="AN65:BA65"/>
    <mergeCell ref="BB65:BN65"/>
    <mergeCell ref="BO63:CA63"/>
    <mergeCell ref="CB63:CN63"/>
    <mergeCell ref="AN63:BA63"/>
    <mergeCell ref="BB63:BN63"/>
    <mergeCell ref="BO65:CA65"/>
    <mergeCell ref="CB65:CN65"/>
    <mergeCell ref="CO65:DA65"/>
    <mergeCell ref="A66:AD66"/>
    <mergeCell ref="AE66:AM66"/>
    <mergeCell ref="AN66:BA66"/>
    <mergeCell ref="BB66:BN66"/>
    <mergeCell ref="BO66:CA66"/>
    <mergeCell ref="CB66:CN66"/>
    <mergeCell ref="CO66:DA66"/>
    <mergeCell ref="A65:AD65"/>
    <mergeCell ref="AE65:AM65"/>
    <mergeCell ref="CO67:DA67"/>
    <mergeCell ref="A68:AD68"/>
    <mergeCell ref="AE68:AM68"/>
    <mergeCell ref="AN68:BA68"/>
    <mergeCell ref="BB68:BN68"/>
    <mergeCell ref="BO68:CA68"/>
    <mergeCell ref="CB68:CN68"/>
    <mergeCell ref="CO68:DA68"/>
    <mergeCell ref="A67:AD67"/>
    <mergeCell ref="AE67:AM67"/>
    <mergeCell ref="AN69:BA69"/>
    <mergeCell ref="BB69:BN69"/>
    <mergeCell ref="BO67:CA67"/>
    <mergeCell ref="CB67:CN67"/>
    <mergeCell ref="AN67:BA67"/>
    <mergeCell ref="BB67:BN67"/>
    <mergeCell ref="BO69:CA69"/>
    <mergeCell ref="CB69:CN69"/>
    <mergeCell ref="CO69:DA69"/>
    <mergeCell ref="A70:AD70"/>
    <mergeCell ref="AE70:AM70"/>
    <mergeCell ref="AN70:BA70"/>
    <mergeCell ref="BB70:BN70"/>
    <mergeCell ref="BO70:CA70"/>
    <mergeCell ref="CB70:CN70"/>
    <mergeCell ref="CO70:DA70"/>
    <mergeCell ref="A69:AD69"/>
    <mergeCell ref="AE69:AM69"/>
    <mergeCell ref="CO71:DA71"/>
    <mergeCell ref="A72:AD72"/>
    <mergeCell ref="AE72:AM72"/>
    <mergeCell ref="AN72:BA72"/>
    <mergeCell ref="BB72:BN72"/>
    <mergeCell ref="BO72:CA72"/>
    <mergeCell ref="CB72:CN72"/>
    <mergeCell ref="CO72:DA72"/>
    <mergeCell ref="A71:AD71"/>
    <mergeCell ref="AE71:AM71"/>
    <mergeCell ref="AN73:BA73"/>
    <mergeCell ref="BB73:BN73"/>
    <mergeCell ref="BO71:CA71"/>
    <mergeCell ref="CB71:CN71"/>
    <mergeCell ref="AN71:BA71"/>
    <mergeCell ref="BB71:BN71"/>
    <mergeCell ref="BO73:CA73"/>
    <mergeCell ref="CB73:CN73"/>
    <mergeCell ref="CO73:DA73"/>
    <mergeCell ref="A74:AD74"/>
    <mergeCell ref="AE74:AM74"/>
    <mergeCell ref="AN74:BA74"/>
    <mergeCell ref="BB74:BN74"/>
    <mergeCell ref="BO74:CA74"/>
    <mergeCell ref="CB74:CN74"/>
    <mergeCell ref="CO74:DA74"/>
    <mergeCell ref="A73:AD73"/>
    <mergeCell ref="AE73:AM73"/>
    <mergeCell ref="CB76:CN76"/>
    <mergeCell ref="CO76:DA76"/>
    <mergeCell ref="A75:AD75"/>
    <mergeCell ref="AE75:AM75"/>
    <mergeCell ref="AN75:BA75"/>
    <mergeCell ref="BB75:BN75"/>
    <mergeCell ref="AN77:BA77"/>
    <mergeCell ref="BB77:BN77"/>
    <mergeCell ref="BO75:CA75"/>
    <mergeCell ref="CB75:CN75"/>
    <mergeCell ref="CO75:DA75"/>
    <mergeCell ref="A76:AD76"/>
    <mergeCell ref="AE76:AM76"/>
    <mergeCell ref="AN76:BA76"/>
    <mergeCell ref="BB76:BN76"/>
    <mergeCell ref="BO76:CA76"/>
    <mergeCell ref="CO77:DA77"/>
    <mergeCell ref="A78:AD78"/>
    <mergeCell ref="AE78:AM78"/>
    <mergeCell ref="AN78:BA78"/>
    <mergeCell ref="BB78:BN78"/>
    <mergeCell ref="BO78:CA78"/>
    <mergeCell ref="CB78:CN78"/>
    <mergeCell ref="CO78:DA78"/>
    <mergeCell ref="A77:AD77"/>
    <mergeCell ref="AE77:AM77"/>
    <mergeCell ref="CO79:DA79"/>
    <mergeCell ref="A80:AD80"/>
    <mergeCell ref="AE80:AM80"/>
    <mergeCell ref="AN80:BA80"/>
    <mergeCell ref="BB80:BN80"/>
    <mergeCell ref="BO80:CA80"/>
    <mergeCell ref="CB80:CN80"/>
    <mergeCell ref="CO80:DA80"/>
    <mergeCell ref="A79:AD79"/>
    <mergeCell ref="AE79:AM79"/>
    <mergeCell ref="A32:AD32"/>
    <mergeCell ref="AE32:AM32"/>
    <mergeCell ref="AN32:BA32"/>
    <mergeCell ref="BB32:BN32"/>
    <mergeCell ref="BO79:CA79"/>
    <mergeCell ref="CB79:CN79"/>
    <mergeCell ref="AN79:BA79"/>
    <mergeCell ref="BB79:BN79"/>
    <mergeCell ref="BO77:CA77"/>
    <mergeCell ref="CB77:CN77"/>
    <mergeCell ref="CB34:CN34"/>
    <mergeCell ref="CO34:DA34"/>
    <mergeCell ref="A33:AD33"/>
    <mergeCell ref="AE33:AM33"/>
    <mergeCell ref="AN33:BA33"/>
    <mergeCell ref="BB33:BN33"/>
    <mergeCell ref="A34:AD34"/>
    <mergeCell ref="AE34:AM34"/>
    <mergeCell ref="AN34:BA34"/>
    <mergeCell ref="BB34:BN34"/>
  </mergeCells>
  <printOptions/>
  <pageMargins left="0.7874015748031497" right="0.31" top="0.5905511811023623" bottom="0.26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80"/>
  <sheetViews>
    <sheetView view="pageBreakPreview" zoomScale="120" zoomScaleSheetLayoutView="120" zoomScalePageLayoutView="0" workbookViewId="0" topLeftCell="A1">
      <selection activeCell="A1" sqref="A1:DA1"/>
    </sheetView>
  </sheetViews>
  <sheetFormatPr defaultColWidth="0.875" defaultRowHeight="12.75"/>
  <cols>
    <col min="1" max="29" width="0.875" style="1" customWidth="1"/>
    <col min="30" max="30" width="3.875" style="1" customWidth="1"/>
    <col min="31" max="16384" width="0.875" style="1" customWidth="1"/>
  </cols>
  <sheetData>
    <row r="1" spans="1:105" s="25" customFormat="1" ht="27.75" customHeight="1">
      <c r="A1" s="130" t="s">
        <v>172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</row>
    <row r="2" spans="1:105" s="2" customFormat="1" ht="13.5" customHeight="1">
      <c r="A2" s="134" t="s">
        <v>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6"/>
      <c r="AE2" s="134" t="s">
        <v>21</v>
      </c>
      <c r="AF2" s="135"/>
      <c r="AG2" s="135"/>
      <c r="AH2" s="135"/>
      <c r="AI2" s="135"/>
      <c r="AJ2" s="135"/>
      <c r="AK2" s="135"/>
      <c r="AL2" s="135"/>
      <c r="AM2" s="136"/>
      <c r="AN2" s="134" t="s">
        <v>12</v>
      </c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6"/>
      <c r="BB2" s="148" t="s">
        <v>22</v>
      </c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1"/>
    </row>
    <row r="3" spans="1:105" s="2" customFormat="1" ht="61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9"/>
      <c r="AE3" s="137"/>
      <c r="AF3" s="138"/>
      <c r="AG3" s="138"/>
      <c r="AH3" s="138"/>
      <c r="AI3" s="138"/>
      <c r="AJ3" s="138"/>
      <c r="AK3" s="138"/>
      <c r="AL3" s="138"/>
      <c r="AM3" s="139"/>
      <c r="AN3" s="137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9"/>
      <c r="BB3" s="140" t="s">
        <v>23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1"/>
      <c r="BO3" s="140" t="s">
        <v>24</v>
      </c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1"/>
      <c r="CB3" s="140" t="s">
        <v>25</v>
      </c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1"/>
      <c r="CO3" s="140" t="s">
        <v>103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39" customFormat="1" ht="13.5" customHeight="1">
      <c r="A4" s="131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3"/>
      <c r="AE4" s="131">
        <v>2</v>
      </c>
      <c r="AF4" s="132"/>
      <c r="AG4" s="132"/>
      <c r="AH4" s="132"/>
      <c r="AI4" s="132"/>
      <c r="AJ4" s="132"/>
      <c r="AK4" s="132"/>
      <c r="AL4" s="132"/>
      <c r="AM4" s="133"/>
      <c r="AN4" s="131">
        <v>3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  <c r="BB4" s="131">
        <v>4</v>
      </c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3"/>
      <c r="BO4" s="131">
        <v>5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131">
        <v>6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3"/>
      <c r="CO4" s="131">
        <v>7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40" customFormat="1" ht="50.25" customHeight="1">
      <c r="A5" s="88" t="s">
        <v>104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91" t="s">
        <v>9</v>
      </c>
      <c r="AF5" s="92"/>
      <c r="AG5" s="92"/>
      <c r="AH5" s="92"/>
      <c r="AI5" s="92"/>
      <c r="AJ5" s="92"/>
      <c r="AK5" s="92"/>
      <c r="AL5" s="92"/>
      <c r="AM5" s="93"/>
      <c r="AN5" s="127">
        <v>0</v>
      </c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9"/>
      <c r="BB5" s="82">
        <v>0</v>
      </c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2">
        <v>0</v>
      </c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2">
        <v>0</v>
      </c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2">
        <v>0</v>
      </c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s="40" customFormat="1" ht="63" customHeight="1">
      <c r="A6" s="88" t="s">
        <v>90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91" t="s">
        <v>28</v>
      </c>
      <c r="AF6" s="92"/>
      <c r="AG6" s="92"/>
      <c r="AH6" s="92"/>
      <c r="AI6" s="92"/>
      <c r="AJ6" s="92"/>
      <c r="AK6" s="92"/>
      <c r="AL6" s="92"/>
      <c r="AM6" s="93"/>
      <c r="AN6" s="82">
        <v>0</v>
      </c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4"/>
      <c r="BB6" s="82">
        <v>0</v>
      </c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106" t="s">
        <v>9</v>
      </c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8"/>
      <c r="CB6" s="106" t="s">
        <v>9</v>
      </c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8"/>
      <c r="CO6" s="106" t="s">
        <v>9</v>
      </c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s="41" customFormat="1" ht="13.5" customHeight="1">
      <c r="A7" s="109" t="s">
        <v>10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112" t="s">
        <v>9</v>
      </c>
      <c r="AF7" s="113"/>
      <c r="AG7" s="113"/>
      <c r="AH7" s="113"/>
      <c r="AI7" s="113"/>
      <c r="AJ7" s="113"/>
      <c r="AK7" s="113"/>
      <c r="AL7" s="113"/>
      <c r="AM7" s="114"/>
      <c r="AN7" s="124">
        <f>BB7+BO7+CB7+CO7</f>
        <v>63985060</v>
      </c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6"/>
      <c r="BB7" s="124">
        <v>46471000</v>
      </c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6"/>
      <c r="BO7" s="124">
        <v>4014060</v>
      </c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6"/>
      <c r="CB7" s="121">
        <v>0</v>
      </c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/>
      <c r="CO7" s="124">
        <f>CO9+CO12+CO18</f>
        <v>13500000</v>
      </c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</row>
    <row r="8" spans="1:105" s="41" customFormat="1" ht="13.5" customHeight="1">
      <c r="A8" s="88" t="s">
        <v>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91" t="s">
        <v>9</v>
      </c>
      <c r="AF8" s="92"/>
      <c r="AG8" s="92"/>
      <c r="AH8" s="92"/>
      <c r="AI8" s="92"/>
      <c r="AJ8" s="92"/>
      <c r="AK8" s="92"/>
      <c r="AL8" s="92"/>
      <c r="AM8" s="93"/>
      <c r="AN8" s="106" t="s">
        <v>9</v>
      </c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8"/>
      <c r="BB8" s="106" t="s">
        <v>9</v>
      </c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O8" s="106" t="s">
        <v>9</v>
      </c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8"/>
      <c r="CB8" s="106" t="s">
        <v>9</v>
      </c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8"/>
      <c r="CO8" s="106" t="s">
        <v>9</v>
      </c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8"/>
    </row>
    <row r="9" spans="1:105" s="41" customFormat="1" ht="100.5" customHeight="1">
      <c r="A9" s="88" t="s">
        <v>118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0"/>
      <c r="AE9" s="91" t="s">
        <v>26</v>
      </c>
      <c r="AF9" s="92"/>
      <c r="AG9" s="92"/>
      <c r="AH9" s="92"/>
      <c r="AI9" s="92"/>
      <c r="AJ9" s="92"/>
      <c r="AK9" s="92"/>
      <c r="AL9" s="92"/>
      <c r="AM9" s="93"/>
      <c r="AN9" s="94">
        <f>CO9</f>
        <v>4800000</v>
      </c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6"/>
      <c r="BB9" s="106" t="s">
        <v>9</v>
      </c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8"/>
      <c r="BO9" s="106" t="s">
        <v>9</v>
      </c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8"/>
      <c r="CB9" s="106" t="s">
        <v>9</v>
      </c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8"/>
      <c r="CO9" s="94">
        <f>CO10+CO11</f>
        <v>4800000</v>
      </c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 s="41" customFormat="1" ht="69" customHeight="1">
      <c r="A10" s="88" t="s">
        <v>181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91"/>
      <c r="AF10" s="92"/>
      <c r="AG10" s="92"/>
      <c r="AH10" s="92"/>
      <c r="AI10" s="92"/>
      <c r="AJ10" s="92"/>
      <c r="AK10" s="92"/>
      <c r="AL10" s="92"/>
      <c r="AM10" s="93"/>
      <c r="AN10" s="94">
        <f aca="true" t="shared" si="0" ref="AN10:AN27">CO10</f>
        <v>2600000</v>
      </c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6"/>
      <c r="BB10" s="106" t="s">
        <v>9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8"/>
      <c r="BO10" s="106" t="s">
        <v>9</v>
      </c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8"/>
      <c r="CB10" s="106" t="s">
        <v>9</v>
      </c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8"/>
      <c r="CO10" s="94">
        <v>2600000</v>
      </c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41" customFormat="1" ht="24.75" customHeight="1">
      <c r="A11" s="88" t="s">
        <v>182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91"/>
      <c r="AF11" s="92"/>
      <c r="AG11" s="92"/>
      <c r="AH11" s="92"/>
      <c r="AI11" s="92"/>
      <c r="AJ11" s="92"/>
      <c r="AK11" s="92"/>
      <c r="AL11" s="92"/>
      <c r="AM11" s="93"/>
      <c r="AN11" s="94">
        <f t="shared" si="0"/>
        <v>2200000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6"/>
      <c r="BB11" s="106" t="s">
        <v>9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8"/>
      <c r="BO11" s="106" t="s">
        <v>9</v>
      </c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8"/>
      <c r="CB11" s="106" t="s">
        <v>9</v>
      </c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/>
      <c r="CO11" s="94">
        <v>2200000</v>
      </c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41" customFormat="1" ht="78" customHeight="1">
      <c r="A12" s="88" t="s">
        <v>117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91" t="s">
        <v>26</v>
      </c>
      <c r="AF12" s="92"/>
      <c r="AG12" s="92"/>
      <c r="AH12" s="92"/>
      <c r="AI12" s="92"/>
      <c r="AJ12" s="92"/>
      <c r="AK12" s="92"/>
      <c r="AL12" s="92"/>
      <c r="AM12" s="93"/>
      <c r="AN12" s="94">
        <f t="shared" si="0"/>
        <v>8000000</v>
      </c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6"/>
      <c r="BB12" s="106" t="s">
        <v>9</v>
      </c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O12" s="106" t="s">
        <v>9</v>
      </c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8"/>
      <c r="CB12" s="106" t="s">
        <v>9</v>
      </c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8"/>
      <c r="CO12" s="94">
        <f>CO13+CO14+CO15+CO16+CO17</f>
        <v>8000000</v>
      </c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41" customFormat="1" ht="41.25" customHeight="1">
      <c r="A13" s="88" t="s">
        <v>126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91"/>
      <c r="AF13" s="92"/>
      <c r="AG13" s="92"/>
      <c r="AH13" s="92"/>
      <c r="AI13" s="92"/>
      <c r="AJ13" s="92"/>
      <c r="AK13" s="92"/>
      <c r="AL13" s="92"/>
      <c r="AM13" s="93"/>
      <c r="AN13" s="94">
        <f t="shared" si="0"/>
        <v>4800000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6"/>
      <c r="BB13" s="106" t="s">
        <v>9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8"/>
      <c r="BO13" s="106" t="s">
        <v>9</v>
      </c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8"/>
      <c r="CB13" s="106" t="s">
        <v>9</v>
      </c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/>
      <c r="CO13" s="94">
        <v>4800000</v>
      </c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41" customFormat="1" ht="13.5" customHeight="1">
      <c r="A14" s="88" t="s">
        <v>121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  <c r="AE14" s="91"/>
      <c r="AF14" s="92"/>
      <c r="AG14" s="92"/>
      <c r="AH14" s="92"/>
      <c r="AI14" s="92"/>
      <c r="AJ14" s="92"/>
      <c r="AK14" s="92"/>
      <c r="AL14" s="92"/>
      <c r="AM14" s="93"/>
      <c r="AN14" s="94">
        <f t="shared" si="0"/>
        <v>250000</v>
      </c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106" t="s">
        <v>9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8"/>
      <c r="BO14" s="106" t="s">
        <v>9</v>
      </c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8"/>
      <c r="CB14" s="106" t="s">
        <v>9</v>
      </c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8"/>
      <c r="CO14" s="94">
        <v>250000</v>
      </c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41" customFormat="1" ht="27.75" customHeight="1">
      <c r="A15" s="88" t="s">
        <v>120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  <c r="AE15" s="91"/>
      <c r="AF15" s="92"/>
      <c r="AG15" s="92"/>
      <c r="AH15" s="92"/>
      <c r="AI15" s="92"/>
      <c r="AJ15" s="92"/>
      <c r="AK15" s="92"/>
      <c r="AL15" s="92"/>
      <c r="AM15" s="93"/>
      <c r="AN15" s="94">
        <f t="shared" si="0"/>
        <v>2900000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6"/>
      <c r="BB15" s="106" t="s">
        <v>9</v>
      </c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8"/>
      <c r="BO15" s="106" t="s">
        <v>9</v>
      </c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8"/>
      <c r="CB15" s="106" t="s">
        <v>9</v>
      </c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94">
        <v>2900000</v>
      </c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6"/>
    </row>
    <row r="16" spans="1:105" s="41" customFormat="1" ht="29.25" customHeight="1">
      <c r="A16" s="88" t="s">
        <v>122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91"/>
      <c r="AF16" s="92"/>
      <c r="AG16" s="92"/>
      <c r="AH16" s="92"/>
      <c r="AI16" s="92"/>
      <c r="AJ16" s="92"/>
      <c r="AK16" s="92"/>
      <c r="AL16" s="92"/>
      <c r="AM16" s="93"/>
      <c r="AN16" s="94">
        <f t="shared" si="0"/>
        <v>50000</v>
      </c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6"/>
      <c r="BB16" s="106" t="s">
        <v>9</v>
      </c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  <c r="BO16" s="106" t="s">
        <v>9</v>
      </c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8"/>
      <c r="CB16" s="106" t="s">
        <v>9</v>
      </c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O16" s="94">
        <v>50000</v>
      </c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41" customFormat="1" ht="13.5" customHeight="1">
      <c r="A17" s="88" t="s">
        <v>123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  <c r="AE17" s="91"/>
      <c r="AF17" s="92"/>
      <c r="AG17" s="92"/>
      <c r="AH17" s="92"/>
      <c r="AI17" s="92"/>
      <c r="AJ17" s="92"/>
      <c r="AK17" s="92"/>
      <c r="AL17" s="92"/>
      <c r="AM17" s="93"/>
      <c r="AN17" s="127">
        <f t="shared" si="0"/>
        <v>0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9"/>
      <c r="BB17" s="106" t="s">
        <v>9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8"/>
      <c r="BO17" s="106" t="s">
        <v>9</v>
      </c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8"/>
      <c r="CB17" s="106" t="s">
        <v>9</v>
      </c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8"/>
      <c r="CO17" s="118">
        <v>0</v>
      </c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</row>
    <row r="18" spans="1:105" s="41" customFormat="1" ht="37.5" customHeight="1">
      <c r="A18" s="88" t="s">
        <v>91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91" t="s">
        <v>9</v>
      </c>
      <c r="AF18" s="92"/>
      <c r="AG18" s="92"/>
      <c r="AH18" s="92"/>
      <c r="AI18" s="92"/>
      <c r="AJ18" s="92"/>
      <c r="AK18" s="92"/>
      <c r="AL18" s="92"/>
      <c r="AM18" s="93"/>
      <c r="AN18" s="94">
        <f t="shared" si="0"/>
        <v>700000</v>
      </c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/>
      <c r="BB18" s="106" t="s">
        <v>9</v>
      </c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8"/>
      <c r="BO18" s="106" t="s">
        <v>9</v>
      </c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8"/>
      <c r="CB18" s="106" t="s">
        <v>9</v>
      </c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94">
        <f>SUM(CO19:DA27)</f>
        <v>700000</v>
      </c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41" customFormat="1" ht="51" customHeight="1">
      <c r="A19" s="88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  <c r="AE19" s="91" t="s">
        <v>27</v>
      </c>
      <c r="AF19" s="92"/>
      <c r="AG19" s="92"/>
      <c r="AH19" s="92"/>
      <c r="AI19" s="92"/>
      <c r="AJ19" s="92"/>
      <c r="AK19" s="92"/>
      <c r="AL19" s="92"/>
      <c r="AM19" s="93"/>
      <c r="AN19" s="94">
        <f t="shared" si="0"/>
        <v>116000</v>
      </c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/>
      <c r="BB19" s="106" t="s">
        <v>9</v>
      </c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8"/>
      <c r="BO19" s="106" t="s">
        <v>9</v>
      </c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8"/>
      <c r="CB19" s="106" t="s">
        <v>9</v>
      </c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8"/>
      <c r="CO19" s="94">
        <v>116000</v>
      </c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 s="41" customFormat="1" ht="25.5" customHeight="1">
      <c r="A20" s="88" t="s">
        <v>127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91" t="s">
        <v>27</v>
      </c>
      <c r="AF20" s="92"/>
      <c r="AG20" s="92"/>
      <c r="AH20" s="92"/>
      <c r="AI20" s="92"/>
      <c r="AJ20" s="92"/>
      <c r="AK20" s="92"/>
      <c r="AL20" s="92"/>
      <c r="AM20" s="93"/>
      <c r="AN20" s="127">
        <f t="shared" si="0"/>
        <v>0</v>
      </c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9"/>
      <c r="BB20" s="106" t="s">
        <v>9</v>
      </c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8"/>
      <c r="BO20" s="106" t="s">
        <v>9</v>
      </c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8"/>
      <c r="CB20" s="106" t="s">
        <v>9</v>
      </c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/>
      <c r="CO20" s="127">
        <v>0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</row>
    <row r="21" spans="1:105" s="41" customFormat="1" ht="37.5" customHeight="1">
      <c r="A21" s="88" t="s">
        <v>128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91" t="s">
        <v>129</v>
      </c>
      <c r="AF21" s="92"/>
      <c r="AG21" s="92"/>
      <c r="AH21" s="92"/>
      <c r="AI21" s="92"/>
      <c r="AJ21" s="92"/>
      <c r="AK21" s="92"/>
      <c r="AL21" s="92"/>
      <c r="AM21" s="93"/>
      <c r="AN21" s="127">
        <f t="shared" si="0"/>
        <v>0</v>
      </c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9"/>
      <c r="BB21" s="106" t="s">
        <v>9</v>
      </c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8"/>
      <c r="BO21" s="106" t="s">
        <v>9</v>
      </c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8"/>
      <c r="CB21" s="106" t="s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8"/>
      <c r="CO21" s="127">
        <v>0</v>
      </c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9"/>
    </row>
    <row r="22" spans="1:105" s="41" customFormat="1" ht="25.5" customHeight="1">
      <c r="A22" s="88" t="s">
        <v>30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91" t="s">
        <v>28</v>
      </c>
      <c r="AF22" s="92"/>
      <c r="AG22" s="92"/>
      <c r="AH22" s="92"/>
      <c r="AI22" s="92"/>
      <c r="AJ22" s="92"/>
      <c r="AK22" s="92"/>
      <c r="AL22" s="92"/>
      <c r="AM22" s="93"/>
      <c r="AN22" s="127">
        <f t="shared" si="0"/>
        <v>0</v>
      </c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9"/>
      <c r="BB22" s="106" t="s">
        <v>9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106" t="s">
        <v>9</v>
      </c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106" t="s">
        <v>9</v>
      </c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27">
        <v>0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9"/>
    </row>
    <row r="23" spans="1:105" s="41" customFormat="1" ht="25.5" customHeight="1">
      <c r="A23" s="88" t="s">
        <v>130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91" t="s">
        <v>9</v>
      </c>
      <c r="AF23" s="92"/>
      <c r="AG23" s="92"/>
      <c r="AH23" s="92"/>
      <c r="AI23" s="92"/>
      <c r="AJ23" s="92"/>
      <c r="AK23" s="92"/>
      <c r="AL23" s="92"/>
      <c r="AM23" s="93"/>
      <c r="AN23" s="127">
        <f t="shared" si="0"/>
        <v>0</v>
      </c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9"/>
      <c r="BB23" s="106" t="s">
        <v>9</v>
      </c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8"/>
      <c r="BO23" s="106" t="s">
        <v>9</v>
      </c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8"/>
      <c r="CB23" s="106" t="s">
        <v>9</v>
      </c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127">
        <v>0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9"/>
    </row>
    <row r="24" spans="1:105" s="41" customFormat="1" ht="25.5" customHeight="1">
      <c r="A24" s="88" t="s">
        <v>131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91" t="s">
        <v>132</v>
      </c>
      <c r="AF24" s="92"/>
      <c r="AG24" s="92"/>
      <c r="AH24" s="92"/>
      <c r="AI24" s="92"/>
      <c r="AJ24" s="92"/>
      <c r="AK24" s="92"/>
      <c r="AL24" s="92"/>
      <c r="AM24" s="93"/>
      <c r="AN24" s="94">
        <f t="shared" si="0"/>
        <v>34000</v>
      </c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/>
      <c r="BB24" s="106" t="s">
        <v>9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8"/>
      <c r="BO24" s="106" t="s">
        <v>9</v>
      </c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8"/>
      <c r="CB24" s="106" t="s">
        <v>9</v>
      </c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94">
        <v>34000</v>
      </c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6"/>
    </row>
    <row r="25" spans="1:105" s="41" customFormat="1" ht="37.5" customHeight="1">
      <c r="A25" s="88" t="s">
        <v>133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91" t="s">
        <v>134</v>
      </c>
      <c r="AF25" s="92"/>
      <c r="AG25" s="92"/>
      <c r="AH25" s="92"/>
      <c r="AI25" s="92"/>
      <c r="AJ25" s="92"/>
      <c r="AK25" s="92"/>
      <c r="AL25" s="92"/>
      <c r="AM25" s="93"/>
      <c r="AN25" s="127">
        <f t="shared" si="0"/>
        <v>0</v>
      </c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9"/>
      <c r="BB25" s="106" t="s">
        <v>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8"/>
      <c r="BO25" s="106" t="s">
        <v>9</v>
      </c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8"/>
      <c r="CB25" s="106" t="s">
        <v>9</v>
      </c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  <c r="CO25" s="127">
        <v>0</v>
      </c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9"/>
    </row>
    <row r="26" spans="1:105" s="41" customFormat="1" ht="25.5" customHeight="1">
      <c r="A26" s="88" t="s">
        <v>135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91" t="s">
        <v>136</v>
      </c>
      <c r="AF26" s="92"/>
      <c r="AG26" s="92"/>
      <c r="AH26" s="92"/>
      <c r="AI26" s="92"/>
      <c r="AJ26" s="92"/>
      <c r="AK26" s="92"/>
      <c r="AL26" s="92"/>
      <c r="AM26" s="93"/>
      <c r="AN26" s="127">
        <f t="shared" si="0"/>
        <v>0</v>
      </c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9"/>
      <c r="BB26" s="106" t="s">
        <v>9</v>
      </c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8"/>
      <c r="BO26" s="106" t="s">
        <v>9</v>
      </c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8"/>
      <c r="CB26" s="106" t="s">
        <v>9</v>
      </c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/>
      <c r="CO26" s="127">
        <v>0</v>
      </c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9"/>
    </row>
    <row r="27" spans="1:105" s="41" customFormat="1" ht="13.5" customHeight="1">
      <c r="A27" s="88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91" t="s">
        <v>28</v>
      </c>
      <c r="AF27" s="92"/>
      <c r="AG27" s="92"/>
      <c r="AH27" s="92"/>
      <c r="AI27" s="92"/>
      <c r="AJ27" s="92"/>
      <c r="AK27" s="92"/>
      <c r="AL27" s="92"/>
      <c r="AM27" s="93"/>
      <c r="AN27" s="94">
        <f t="shared" si="0"/>
        <v>550000</v>
      </c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106" t="s">
        <v>9</v>
      </c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8"/>
      <c r="BO27" s="106" t="s">
        <v>9</v>
      </c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8"/>
      <c r="CB27" s="106" t="s">
        <v>9</v>
      </c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/>
      <c r="CO27" s="94">
        <v>550000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6"/>
    </row>
    <row r="28" spans="1:105" s="42" customFormat="1" ht="13.5" customHeight="1">
      <c r="A28" s="109" t="s">
        <v>92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1"/>
      <c r="AE28" s="112" t="s">
        <v>9</v>
      </c>
      <c r="AF28" s="113"/>
      <c r="AG28" s="113"/>
      <c r="AH28" s="113"/>
      <c r="AI28" s="113"/>
      <c r="AJ28" s="113"/>
      <c r="AK28" s="113"/>
      <c r="AL28" s="113"/>
      <c r="AM28" s="114"/>
      <c r="AN28" s="142">
        <f>BB28+BO28+CB28+CO28</f>
        <v>63985060</v>
      </c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2">
        <f>BB29+BB60</f>
        <v>46471000</v>
      </c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4"/>
      <c r="BO28" s="142">
        <f>BO29+BO60</f>
        <v>4014060</v>
      </c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B28" s="82">
        <v>0</v>
      </c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4"/>
      <c r="CO28" s="142">
        <f>CO29+CO60+CO65</f>
        <v>13500000</v>
      </c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4"/>
    </row>
    <row r="29" spans="1:105" s="41" customFormat="1" ht="13.5" customHeight="1">
      <c r="A29" s="88" t="s">
        <v>42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91" t="s">
        <v>32</v>
      </c>
      <c r="AF29" s="92"/>
      <c r="AG29" s="92"/>
      <c r="AH29" s="92"/>
      <c r="AI29" s="92"/>
      <c r="AJ29" s="92"/>
      <c r="AK29" s="92"/>
      <c r="AL29" s="92"/>
      <c r="AM29" s="93"/>
      <c r="AN29" s="97">
        <f>BB29+BO29+CB29+CO29</f>
        <v>62798060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9"/>
      <c r="BB29" s="97">
        <f>BB30+BB39+BB57</f>
        <v>46371000</v>
      </c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9"/>
      <c r="BO29" s="97">
        <f>BO30+BO39+BO52+BO54+BO57</f>
        <v>4014060</v>
      </c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9"/>
      <c r="CB29" s="82">
        <v>0</v>
      </c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4"/>
      <c r="CO29" s="97">
        <f>CO30+CO39+CO47+CO49+CO52+CO54+CO57</f>
        <v>12413000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</row>
    <row r="30" spans="1:105" s="41" customFormat="1" ht="25.5" customHeight="1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91" t="s">
        <v>33</v>
      </c>
      <c r="AF30" s="92"/>
      <c r="AG30" s="92"/>
      <c r="AH30" s="92"/>
      <c r="AI30" s="92"/>
      <c r="AJ30" s="92"/>
      <c r="AK30" s="92"/>
      <c r="AL30" s="92"/>
      <c r="AM30" s="93"/>
      <c r="AN30" s="94">
        <f>BB30+BO30+CO30</f>
        <v>42030000</v>
      </c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7">
        <f>BB31+BB37+BB38</f>
        <v>34005000</v>
      </c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9"/>
      <c r="BO30" s="82">
        <v>0</v>
      </c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4"/>
      <c r="CB30" s="106" t="s">
        <v>9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  <c r="CO30" s="85">
        <f>CO31+CO37+CO38</f>
        <v>8025000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7"/>
    </row>
    <row r="31" spans="1:105" s="41" customFormat="1" ht="25.5" customHeight="1">
      <c r="A31" s="88" t="s">
        <v>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91" t="s">
        <v>34</v>
      </c>
      <c r="AF31" s="92"/>
      <c r="AG31" s="92"/>
      <c r="AH31" s="92"/>
      <c r="AI31" s="92"/>
      <c r="AJ31" s="92"/>
      <c r="AK31" s="92"/>
      <c r="AL31" s="92"/>
      <c r="AM31" s="93"/>
      <c r="AN31" s="94">
        <f aca="true" t="shared" si="1" ref="AN31:AN78">BB31+BO31+CO31</f>
        <v>32300000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97">
        <f>SUM(BB32:BN36)</f>
        <v>26100000</v>
      </c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9"/>
      <c r="BO31" s="82">
        <v>0</v>
      </c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4"/>
      <c r="CB31" s="106" t="s">
        <v>9</v>
      </c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8"/>
      <c r="CO31" s="85">
        <f>SUM(CO32:DA36)</f>
        <v>6200000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7"/>
    </row>
    <row r="32" spans="1:105" s="41" customFormat="1" ht="25.5" customHeight="1">
      <c r="A32" s="88" t="s">
        <v>94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91" t="s">
        <v>34</v>
      </c>
      <c r="AF32" s="92"/>
      <c r="AG32" s="92"/>
      <c r="AH32" s="92"/>
      <c r="AI32" s="92"/>
      <c r="AJ32" s="92"/>
      <c r="AK32" s="92"/>
      <c r="AL32" s="92"/>
      <c r="AM32" s="93"/>
      <c r="AN32" s="94">
        <f t="shared" si="1"/>
        <v>5500000</v>
      </c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B32" s="97">
        <v>4000000</v>
      </c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82">
        <v>0</v>
      </c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4"/>
      <c r="CB32" s="82">
        <v>0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4"/>
      <c r="CO32" s="85">
        <v>1500000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7"/>
    </row>
    <row r="33" spans="1:105" s="41" customFormat="1" ht="42.75" customHeight="1">
      <c r="A33" s="88" t="s">
        <v>169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91" t="s">
        <v>34</v>
      </c>
      <c r="AF33" s="92"/>
      <c r="AG33" s="92"/>
      <c r="AH33" s="92"/>
      <c r="AI33" s="92"/>
      <c r="AJ33" s="92"/>
      <c r="AK33" s="92"/>
      <c r="AL33" s="92"/>
      <c r="AM33" s="93"/>
      <c r="AN33" s="94">
        <f t="shared" si="1"/>
        <v>1300000</v>
      </c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/>
      <c r="BB33" s="97">
        <v>1100000</v>
      </c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82">
        <v>0</v>
      </c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4"/>
      <c r="CB33" s="82">
        <v>0</v>
      </c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4"/>
      <c r="CO33" s="85">
        <v>200000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7"/>
    </row>
    <row r="34" spans="1:105" s="41" customFormat="1" ht="30.75" customHeight="1">
      <c r="A34" s="88" t="s">
        <v>171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 t="s">
        <v>34</v>
      </c>
      <c r="AF34" s="92"/>
      <c r="AG34" s="92"/>
      <c r="AH34" s="92"/>
      <c r="AI34" s="92"/>
      <c r="AJ34" s="92"/>
      <c r="AK34" s="92"/>
      <c r="AL34" s="92"/>
      <c r="AM34" s="93"/>
      <c r="AN34" s="94">
        <f t="shared" si="1"/>
        <v>17000000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B34" s="97">
        <v>15000000</v>
      </c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82">
        <v>0</v>
      </c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4"/>
      <c r="CB34" s="82">
        <v>0</v>
      </c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4"/>
      <c r="CO34" s="85">
        <v>2000000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7"/>
    </row>
    <row r="35" spans="1:105" s="41" customFormat="1" ht="25.5" customHeight="1">
      <c r="A35" s="88" t="s">
        <v>137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 t="s">
        <v>34</v>
      </c>
      <c r="AF35" s="92"/>
      <c r="AG35" s="92"/>
      <c r="AH35" s="92"/>
      <c r="AI35" s="92"/>
      <c r="AJ35" s="92"/>
      <c r="AK35" s="92"/>
      <c r="AL35" s="92"/>
      <c r="AM35" s="93"/>
      <c r="AN35" s="115">
        <v>0</v>
      </c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115">
        <v>0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82">
        <v>0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4"/>
      <c r="CB35" s="82">
        <v>0</v>
      </c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4"/>
      <c r="CO35" s="145">
        <v>0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7"/>
    </row>
    <row r="36" spans="1:105" s="41" customFormat="1" ht="13.5" customHeight="1">
      <c r="A36" s="88" t="s">
        <v>170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90"/>
      <c r="AE36" s="91" t="s">
        <v>34</v>
      </c>
      <c r="AF36" s="92"/>
      <c r="AG36" s="92"/>
      <c r="AH36" s="92"/>
      <c r="AI36" s="92"/>
      <c r="AJ36" s="92"/>
      <c r="AK36" s="92"/>
      <c r="AL36" s="92"/>
      <c r="AM36" s="93"/>
      <c r="AN36" s="94">
        <f t="shared" si="1"/>
        <v>8500000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97">
        <v>6000000</v>
      </c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9"/>
      <c r="BO36" s="82">
        <v>0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4"/>
      <c r="CB36" s="82">
        <v>0</v>
      </c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4"/>
      <c r="CO36" s="85">
        <v>2500000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7"/>
    </row>
    <row r="37" spans="1:105" s="41" customFormat="1" ht="13.5" customHeight="1">
      <c r="A37" s="88" t="s">
        <v>44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91" t="s">
        <v>35</v>
      </c>
      <c r="AF37" s="92"/>
      <c r="AG37" s="92"/>
      <c r="AH37" s="92"/>
      <c r="AI37" s="92"/>
      <c r="AJ37" s="92"/>
      <c r="AK37" s="92"/>
      <c r="AL37" s="92"/>
      <c r="AM37" s="93"/>
      <c r="AN37" s="94">
        <f t="shared" si="1"/>
        <v>30000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B37" s="97">
        <v>5000</v>
      </c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9"/>
      <c r="BO37" s="82">
        <v>0</v>
      </c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4"/>
      <c r="CB37" s="106" t="s">
        <v>9</v>
      </c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85">
        <v>25000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7"/>
    </row>
    <row r="38" spans="1:105" s="41" customFormat="1" ht="25.5" customHeight="1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0"/>
      <c r="AE38" s="91" t="s">
        <v>36</v>
      </c>
      <c r="AF38" s="92"/>
      <c r="AG38" s="92"/>
      <c r="AH38" s="92"/>
      <c r="AI38" s="92"/>
      <c r="AJ38" s="92"/>
      <c r="AK38" s="92"/>
      <c r="AL38" s="92"/>
      <c r="AM38" s="93"/>
      <c r="AN38" s="94">
        <f t="shared" si="1"/>
        <v>9700000</v>
      </c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B38" s="97">
        <v>7900000</v>
      </c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9"/>
      <c r="BO38" s="82">
        <v>0</v>
      </c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4"/>
      <c r="CB38" s="106" t="s">
        <v>9</v>
      </c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85">
        <v>1800000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7"/>
    </row>
    <row r="39" spans="1:105" s="41" customFormat="1" ht="13.5" customHeight="1">
      <c r="A39" s="88" t="s">
        <v>46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91" t="s">
        <v>37</v>
      </c>
      <c r="AF39" s="92"/>
      <c r="AG39" s="92"/>
      <c r="AH39" s="92"/>
      <c r="AI39" s="92"/>
      <c r="AJ39" s="92"/>
      <c r="AK39" s="92"/>
      <c r="AL39" s="92"/>
      <c r="AM39" s="93"/>
      <c r="AN39" s="94">
        <f t="shared" si="1"/>
        <v>14588000</v>
      </c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6"/>
      <c r="BB39" s="97">
        <f>BB40+BB41+BB42+BB43+BB44+BB45</f>
        <v>10303000</v>
      </c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9"/>
      <c r="BO39" s="82">
        <v>0</v>
      </c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4"/>
      <c r="CB39" s="106" t="s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85">
        <f>CO40+CO41+CO42+CO43+CO44+CO45</f>
        <v>4285000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7"/>
    </row>
    <row r="40" spans="1:105" s="41" customFormat="1" ht="13.5" customHeight="1">
      <c r="A40" s="88" t="s">
        <v>47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91" t="s">
        <v>38</v>
      </c>
      <c r="AF40" s="92"/>
      <c r="AG40" s="92"/>
      <c r="AH40" s="92"/>
      <c r="AI40" s="92"/>
      <c r="AJ40" s="92"/>
      <c r="AK40" s="92"/>
      <c r="AL40" s="92"/>
      <c r="AM40" s="93"/>
      <c r="AN40" s="94">
        <f t="shared" si="1"/>
        <v>353000</v>
      </c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/>
      <c r="BB40" s="97">
        <v>203000</v>
      </c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9"/>
      <c r="BO40" s="82">
        <v>0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4"/>
      <c r="CB40" s="106" t="s">
        <v>9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97">
        <v>150000</v>
      </c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9"/>
    </row>
    <row r="41" spans="1:105" s="41" customFormat="1" ht="13.5" customHeight="1">
      <c r="A41" s="88" t="s">
        <v>48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91" t="s">
        <v>39</v>
      </c>
      <c r="AF41" s="92"/>
      <c r="AG41" s="92"/>
      <c r="AH41" s="92"/>
      <c r="AI41" s="92"/>
      <c r="AJ41" s="92"/>
      <c r="AK41" s="92"/>
      <c r="AL41" s="92"/>
      <c r="AM41" s="93"/>
      <c r="AN41" s="94">
        <f t="shared" si="1"/>
        <v>25000</v>
      </c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6"/>
      <c r="BB41" s="82">
        <v>0</v>
      </c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82">
        <v>0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4"/>
      <c r="CB41" s="106" t="s">
        <v>9</v>
      </c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8"/>
      <c r="CO41" s="97">
        <v>25000</v>
      </c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9"/>
    </row>
    <row r="42" spans="1:105" s="41" customFormat="1" ht="13.5" customHeight="1">
      <c r="A42" s="88" t="s">
        <v>49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91" t="s">
        <v>40</v>
      </c>
      <c r="AF42" s="92"/>
      <c r="AG42" s="92"/>
      <c r="AH42" s="92"/>
      <c r="AI42" s="92"/>
      <c r="AJ42" s="92"/>
      <c r="AK42" s="92"/>
      <c r="AL42" s="92"/>
      <c r="AM42" s="93"/>
      <c r="AN42" s="94">
        <f t="shared" si="1"/>
        <v>11200000</v>
      </c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7">
        <v>9000000</v>
      </c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9"/>
      <c r="BO42" s="82">
        <v>0</v>
      </c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4"/>
      <c r="CB42" s="106" t="s">
        <v>9</v>
      </c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8"/>
      <c r="CO42" s="97">
        <v>2200000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9"/>
    </row>
    <row r="43" spans="1:105" s="41" customFormat="1" ht="25.5" customHeight="1">
      <c r="A43" s="88" t="s">
        <v>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91" t="s">
        <v>41</v>
      </c>
      <c r="AF43" s="92"/>
      <c r="AG43" s="92"/>
      <c r="AH43" s="92"/>
      <c r="AI43" s="92"/>
      <c r="AJ43" s="92"/>
      <c r="AK43" s="92"/>
      <c r="AL43" s="92"/>
      <c r="AM43" s="93"/>
      <c r="AN43" s="94">
        <f t="shared" si="1"/>
        <v>10000</v>
      </c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82">
        <v>0</v>
      </c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4"/>
      <c r="BO43" s="82">
        <v>0</v>
      </c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4"/>
      <c r="CB43" s="106" t="s">
        <v>9</v>
      </c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8"/>
      <c r="CO43" s="97">
        <v>10000</v>
      </c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9"/>
    </row>
    <row r="44" spans="1:105" s="41" customFormat="1" ht="25.5" customHeight="1">
      <c r="A44" s="88" t="s">
        <v>64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91" t="s">
        <v>51</v>
      </c>
      <c r="AF44" s="92"/>
      <c r="AG44" s="92"/>
      <c r="AH44" s="92"/>
      <c r="AI44" s="92"/>
      <c r="AJ44" s="92"/>
      <c r="AK44" s="92"/>
      <c r="AL44" s="92"/>
      <c r="AM44" s="93"/>
      <c r="AN44" s="94">
        <f t="shared" si="1"/>
        <v>1200000</v>
      </c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6"/>
      <c r="BB44" s="97">
        <v>500000</v>
      </c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9"/>
      <c r="BO44" s="82">
        <v>0</v>
      </c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4"/>
      <c r="CB44" s="106" t="s">
        <v>9</v>
      </c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97">
        <v>700000</v>
      </c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9"/>
    </row>
    <row r="45" spans="1:105" s="41" customFormat="1" ht="13.5" customHeight="1">
      <c r="A45" s="88" t="s">
        <v>95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91" t="s">
        <v>52</v>
      </c>
      <c r="AF45" s="92"/>
      <c r="AG45" s="92"/>
      <c r="AH45" s="92"/>
      <c r="AI45" s="92"/>
      <c r="AJ45" s="92"/>
      <c r="AK45" s="92"/>
      <c r="AL45" s="92"/>
      <c r="AM45" s="93"/>
      <c r="AN45" s="94">
        <f t="shared" si="1"/>
        <v>1800000</v>
      </c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/>
      <c r="BB45" s="97">
        <v>600000</v>
      </c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9"/>
      <c r="BO45" s="82">
        <v>0</v>
      </c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4"/>
      <c r="CB45" s="82">
        <v>0</v>
      </c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4"/>
      <c r="CO45" s="97">
        <v>1200000</v>
      </c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9"/>
    </row>
    <row r="46" spans="1:105" s="41" customFormat="1" ht="51" customHeight="1">
      <c r="A46" s="88" t="s">
        <v>96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91" t="s">
        <v>52</v>
      </c>
      <c r="AF46" s="92"/>
      <c r="AG46" s="92"/>
      <c r="AH46" s="92"/>
      <c r="AI46" s="92"/>
      <c r="AJ46" s="92"/>
      <c r="AK46" s="92"/>
      <c r="AL46" s="92"/>
      <c r="AM46" s="93"/>
      <c r="AN46" s="115">
        <f t="shared" si="1"/>
        <v>50000</v>
      </c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7"/>
      <c r="BB46" s="82">
        <v>0</v>
      </c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4"/>
      <c r="BO46" s="82">
        <v>0</v>
      </c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4"/>
      <c r="CB46" s="82">
        <v>0</v>
      </c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4"/>
      <c r="CO46" s="97">
        <v>50000</v>
      </c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9"/>
    </row>
    <row r="47" spans="1:105" s="41" customFormat="1" ht="25.5" customHeight="1">
      <c r="A47" s="88" t="s">
        <v>138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91" t="s">
        <v>139</v>
      </c>
      <c r="AF47" s="92"/>
      <c r="AG47" s="92"/>
      <c r="AH47" s="92"/>
      <c r="AI47" s="92"/>
      <c r="AJ47" s="92"/>
      <c r="AK47" s="92"/>
      <c r="AL47" s="92"/>
      <c r="AM47" s="93"/>
      <c r="AN47" s="115">
        <v>0</v>
      </c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7"/>
      <c r="BB47" s="106" t="s">
        <v>9</v>
      </c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8"/>
      <c r="BO47" s="106" t="s">
        <v>9</v>
      </c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8"/>
      <c r="CB47" s="106" t="s">
        <v>9</v>
      </c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27">
        <v>0</v>
      </c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9"/>
    </row>
    <row r="48" spans="1:105" s="41" customFormat="1" ht="13.5" customHeight="1">
      <c r="A48" s="88" t="s">
        <v>140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91" t="s">
        <v>141</v>
      </c>
      <c r="AF48" s="92"/>
      <c r="AG48" s="92"/>
      <c r="AH48" s="92"/>
      <c r="AI48" s="92"/>
      <c r="AJ48" s="92"/>
      <c r="AK48" s="92"/>
      <c r="AL48" s="92"/>
      <c r="AM48" s="93"/>
      <c r="AN48" s="115">
        <f aca="true" t="shared" si="2" ref="AN48:AN53">CO48</f>
        <v>0</v>
      </c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7"/>
      <c r="BB48" s="106" t="s">
        <v>9</v>
      </c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8"/>
      <c r="BO48" s="106" t="s">
        <v>9</v>
      </c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8"/>
      <c r="CB48" s="106" t="s">
        <v>9</v>
      </c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27">
        <v>0</v>
      </c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9"/>
    </row>
    <row r="49" spans="1:105" s="41" customFormat="1" ht="25.5" customHeight="1">
      <c r="A49" s="88" t="s">
        <v>142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91" t="s">
        <v>143</v>
      </c>
      <c r="AF49" s="92"/>
      <c r="AG49" s="92"/>
      <c r="AH49" s="92"/>
      <c r="AI49" s="92"/>
      <c r="AJ49" s="92"/>
      <c r="AK49" s="92"/>
      <c r="AL49" s="92"/>
      <c r="AM49" s="93"/>
      <c r="AN49" s="115">
        <f t="shared" si="2"/>
        <v>0</v>
      </c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7"/>
      <c r="BB49" s="106" t="s">
        <v>9</v>
      </c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8"/>
      <c r="BO49" s="82">
        <v>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4"/>
      <c r="CB49" s="106" t="s">
        <v>9</v>
      </c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8"/>
      <c r="CO49" s="118">
        <v>0</v>
      </c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20"/>
    </row>
    <row r="50" spans="1:105" s="41" customFormat="1" ht="37.5" customHeight="1">
      <c r="A50" s="88" t="s">
        <v>144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91" t="s">
        <v>145</v>
      </c>
      <c r="AF50" s="92"/>
      <c r="AG50" s="92"/>
      <c r="AH50" s="92"/>
      <c r="AI50" s="92"/>
      <c r="AJ50" s="92"/>
      <c r="AK50" s="92"/>
      <c r="AL50" s="92"/>
      <c r="AM50" s="93"/>
      <c r="AN50" s="115">
        <f t="shared" si="2"/>
        <v>0</v>
      </c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7"/>
      <c r="BB50" s="106" t="s">
        <v>9</v>
      </c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8"/>
      <c r="BO50" s="82">
        <v>0</v>
      </c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4"/>
      <c r="CB50" s="106" t="s">
        <v>9</v>
      </c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8"/>
      <c r="CO50" s="118">
        <v>0</v>
      </c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</row>
    <row r="51" spans="1:105" s="41" customFormat="1" ht="51" customHeight="1">
      <c r="A51" s="88" t="s">
        <v>146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/>
      <c r="AE51" s="91" t="s">
        <v>147</v>
      </c>
      <c r="AF51" s="92"/>
      <c r="AG51" s="92"/>
      <c r="AH51" s="92"/>
      <c r="AI51" s="92"/>
      <c r="AJ51" s="92"/>
      <c r="AK51" s="92"/>
      <c r="AL51" s="92"/>
      <c r="AM51" s="93"/>
      <c r="AN51" s="115">
        <f t="shared" si="2"/>
        <v>0</v>
      </c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7"/>
      <c r="BB51" s="106" t="s">
        <v>9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8"/>
      <c r="BO51" s="106" t="s">
        <v>9</v>
      </c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8"/>
      <c r="CB51" s="106" t="s">
        <v>9</v>
      </c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/>
      <c r="CO51" s="118">
        <v>0</v>
      </c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20"/>
    </row>
    <row r="52" spans="1:105" s="41" customFormat="1" ht="25.5" customHeight="1">
      <c r="A52" s="88" t="s">
        <v>148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90"/>
      <c r="AE52" s="91" t="s">
        <v>149</v>
      </c>
      <c r="AF52" s="92"/>
      <c r="AG52" s="92"/>
      <c r="AH52" s="92"/>
      <c r="AI52" s="92"/>
      <c r="AJ52" s="92"/>
      <c r="AK52" s="92"/>
      <c r="AL52" s="92"/>
      <c r="AM52" s="93"/>
      <c r="AN52" s="115">
        <f t="shared" si="2"/>
        <v>0</v>
      </c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7"/>
      <c r="BB52" s="106" t="s">
        <v>9</v>
      </c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8"/>
      <c r="BO52" s="82">
        <v>0</v>
      </c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4"/>
      <c r="CB52" s="106" t="s">
        <v>9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8"/>
      <c r="CO52" s="118">
        <v>0</v>
      </c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20"/>
    </row>
    <row r="53" spans="1:105" s="41" customFormat="1" ht="25.5" customHeight="1">
      <c r="A53" s="88" t="s">
        <v>150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91" t="s">
        <v>151</v>
      </c>
      <c r="AF53" s="92"/>
      <c r="AG53" s="92"/>
      <c r="AH53" s="92"/>
      <c r="AI53" s="92"/>
      <c r="AJ53" s="92"/>
      <c r="AK53" s="92"/>
      <c r="AL53" s="92"/>
      <c r="AM53" s="93"/>
      <c r="AN53" s="115">
        <f t="shared" si="2"/>
        <v>0</v>
      </c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7"/>
      <c r="BB53" s="106" t="s">
        <v>9</v>
      </c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8"/>
      <c r="BO53" s="82">
        <v>0</v>
      </c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4"/>
      <c r="CB53" s="106" t="s">
        <v>9</v>
      </c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8"/>
      <c r="CO53" s="118">
        <v>0</v>
      </c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</row>
    <row r="54" spans="1:105" s="41" customFormat="1" ht="13.5" customHeight="1">
      <c r="A54" s="88" t="s">
        <v>65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90"/>
      <c r="AE54" s="91" t="s">
        <v>53</v>
      </c>
      <c r="AF54" s="92"/>
      <c r="AG54" s="92"/>
      <c r="AH54" s="92"/>
      <c r="AI54" s="92"/>
      <c r="AJ54" s="92"/>
      <c r="AK54" s="92"/>
      <c r="AL54" s="92"/>
      <c r="AM54" s="93"/>
      <c r="AN54" s="94">
        <f>CO54+BO54</f>
        <v>159300</v>
      </c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6"/>
      <c r="BB54" s="106" t="s">
        <v>9</v>
      </c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  <c r="BO54" s="94">
        <f>BO55+BO56</f>
        <v>156300</v>
      </c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6"/>
      <c r="CB54" s="106" t="s">
        <v>9</v>
      </c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8"/>
      <c r="CO54" s="97">
        <f>CO55+CO56</f>
        <v>3000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9"/>
    </row>
    <row r="55" spans="1:105" s="41" customFormat="1" ht="25.5" customHeight="1">
      <c r="A55" s="88" t="s">
        <v>66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91" t="s">
        <v>54</v>
      </c>
      <c r="AF55" s="92"/>
      <c r="AG55" s="92"/>
      <c r="AH55" s="92"/>
      <c r="AI55" s="92"/>
      <c r="AJ55" s="92"/>
      <c r="AK55" s="92"/>
      <c r="AL55" s="92"/>
      <c r="AM55" s="93"/>
      <c r="AN55" s="94">
        <f>BO55+CO55</f>
        <v>156300</v>
      </c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  <c r="BB55" s="106" t="s">
        <v>9</v>
      </c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8"/>
      <c r="BO55" s="94">
        <v>156300</v>
      </c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6"/>
      <c r="CB55" s="106" t="s">
        <v>9</v>
      </c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/>
      <c r="CO55" s="118">
        <v>0</v>
      </c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20"/>
    </row>
    <row r="56" spans="1:105" s="41" customFormat="1" ht="37.5" customHeight="1">
      <c r="A56" s="88" t="s">
        <v>97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/>
      <c r="AE56" s="91" t="s">
        <v>98</v>
      </c>
      <c r="AF56" s="92"/>
      <c r="AG56" s="92"/>
      <c r="AH56" s="92"/>
      <c r="AI56" s="92"/>
      <c r="AJ56" s="92"/>
      <c r="AK56" s="92"/>
      <c r="AL56" s="92"/>
      <c r="AM56" s="93"/>
      <c r="AN56" s="94">
        <f>CO56</f>
        <v>3000</v>
      </c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/>
      <c r="BB56" s="106" t="s">
        <v>9</v>
      </c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8"/>
      <c r="BO56" s="82">
        <v>0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4"/>
      <c r="CB56" s="106" t="s">
        <v>9</v>
      </c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8"/>
      <c r="CO56" s="97">
        <v>3000</v>
      </c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9"/>
    </row>
    <row r="57" spans="1:105" s="41" customFormat="1" ht="13.5" customHeight="1">
      <c r="A57" s="88" t="s">
        <v>99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/>
      <c r="AE57" s="91" t="s">
        <v>55</v>
      </c>
      <c r="AF57" s="92"/>
      <c r="AG57" s="92"/>
      <c r="AH57" s="92"/>
      <c r="AI57" s="92"/>
      <c r="AJ57" s="92"/>
      <c r="AK57" s="92"/>
      <c r="AL57" s="92"/>
      <c r="AM57" s="93"/>
      <c r="AN57" s="94">
        <f>BB57+BO57+CO57</f>
        <v>6020760</v>
      </c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6"/>
      <c r="BB57" s="94">
        <v>2063000</v>
      </c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6"/>
      <c r="BO57" s="94">
        <f>BO58+BO59</f>
        <v>3857760</v>
      </c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6"/>
      <c r="CB57" s="106" t="s">
        <v>9</v>
      </c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8"/>
      <c r="CO57" s="97">
        <v>100000</v>
      </c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9"/>
    </row>
    <row r="58" spans="1:105" s="41" customFormat="1" ht="13.5" customHeight="1">
      <c r="A58" s="88" t="s">
        <v>67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91" t="s">
        <v>100</v>
      </c>
      <c r="AF58" s="92"/>
      <c r="AG58" s="92"/>
      <c r="AH58" s="92"/>
      <c r="AI58" s="92"/>
      <c r="AJ58" s="92"/>
      <c r="AK58" s="92"/>
      <c r="AL58" s="92"/>
      <c r="AM58" s="93"/>
      <c r="AN58" s="94">
        <f t="shared" si="1"/>
        <v>3857760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6"/>
      <c r="BB58" s="82">
        <v>0</v>
      </c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4"/>
      <c r="BO58" s="94">
        <v>3857760</v>
      </c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6"/>
      <c r="CB58" s="106" t="s">
        <v>9</v>
      </c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8"/>
      <c r="CO58" s="118">
        <v>0</v>
      </c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</row>
    <row r="59" spans="1:105" s="41" customFormat="1" ht="25.5" customHeight="1">
      <c r="A59" s="88" t="s">
        <v>152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91" t="s">
        <v>101</v>
      </c>
      <c r="AF59" s="92"/>
      <c r="AG59" s="92"/>
      <c r="AH59" s="92"/>
      <c r="AI59" s="92"/>
      <c r="AJ59" s="92"/>
      <c r="AK59" s="92"/>
      <c r="AL59" s="92"/>
      <c r="AM59" s="93"/>
      <c r="AN59" s="94">
        <f>BB59+CO59</f>
        <v>2072000</v>
      </c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/>
      <c r="BB59" s="97">
        <v>2012000</v>
      </c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82">
        <v>0</v>
      </c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4"/>
      <c r="CB59" s="106" t="s">
        <v>9</v>
      </c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8"/>
      <c r="CO59" s="97">
        <v>60000</v>
      </c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9"/>
    </row>
    <row r="60" spans="1:105" s="41" customFormat="1" ht="25.5" customHeight="1">
      <c r="A60" s="88" t="s">
        <v>68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90"/>
      <c r="AE60" s="91" t="s">
        <v>56</v>
      </c>
      <c r="AF60" s="92"/>
      <c r="AG60" s="92"/>
      <c r="AH60" s="92"/>
      <c r="AI60" s="92"/>
      <c r="AJ60" s="92"/>
      <c r="AK60" s="92"/>
      <c r="AL60" s="92"/>
      <c r="AM60" s="93"/>
      <c r="AN60" s="94">
        <f t="shared" si="1"/>
        <v>1187000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6"/>
      <c r="BB60" s="97">
        <f>BB61+BB62+BB64</f>
        <v>100000</v>
      </c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9"/>
      <c r="BO60" s="82">
        <v>0</v>
      </c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4"/>
      <c r="CB60" s="82">
        <v>0</v>
      </c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4"/>
      <c r="CO60" s="97">
        <f>CO61+CO62+CO63+CO64</f>
        <v>1087000</v>
      </c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9"/>
    </row>
    <row r="61" spans="1:105" s="41" customFormat="1" ht="26.25" customHeight="1">
      <c r="A61" s="88" t="s">
        <v>69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90"/>
      <c r="AE61" s="91" t="s">
        <v>57</v>
      </c>
      <c r="AF61" s="92"/>
      <c r="AG61" s="92"/>
      <c r="AH61" s="92"/>
      <c r="AI61" s="92"/>
      <c r="AJ61" s="92"/>
      <c r="AK61" s="92"/>
      <c r="AL61" s="92"/>
      <c r="AM61" s="93"/>
      <c r="AN61" s="115">
        <f t="shared" si="1"/>
        <v>50000</v>
      </c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7"/>
      <c r="BB61" s="82">
        <v>0</v>
      </c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4"/>
      <c r="BO61" s="82">
        <v>0</v>
      </c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4"/>
      <c r="CB61" s="82">
        <v>0</v>
      </c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4"/>
      <c r="CO61" s="97">
        <v>50000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9"/>
    </row>
    <row r="62" spans="1:105" s="41" customFormat="1" ht="26.25" customHeight="1">
      <c r="A62" s="88" t="s">
        <v>70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90"/>
      <c r="AE62" s="91" t="s">
        <v>58</v>
      </c>
      <c r="AF62" s="92"/>
      <c r="AG62" s="92"/>
      <c r="AH62" s="92"/>
      <c r="AI62" s="92"/>
      <c r="AJ62" s="92"/>
      <c r="AK62" s="92"/>
      <c r="AL62" s="92"/>
      <c r="AM62" s="93"/>
      <c r="AN62" s="115">
        <f t="shared" si="1"/>
        <v>0</v>
      </c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7"/>
      <c r="BB62" s="82">
        <v>0</v>
      </c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4"/>
      <c r="BO62" s="82">
        <v>0</v>
      </c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4"/>
      <c r="CB62" s="106" t="s">
        <v>9</v>
      </c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8"/>
      <c r="CO62" s="82">
        <v>0</v>
      </c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4"/>
    </row>
    <row r="63" spans="1:105" s="41" customFormat="1" ht="26.25" customHeight="1">
      <c r="A63" s="88" t="s">
        <v>71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90"/>
      <c r="AE63" s="91" t="s">
        <v>59</v>
      </c>
      <c r="AF63" s="92"/>
      <c r="AG63" s="92"/>
      <c r="AH63" s="92"/>
      <c r="AI63" s="92"/>
      <c r="AJ63" s="92"/>
      <c r="AK63" s="92"/>
      <c r="AL63" s="92"/>
      <c r="AM63" s="93"/>
      <c r="AN63" s="115">
        <v>0</v>
      </c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7"/>
      <c r="BB63" s="106" t="s">
        <v>9</v>
      </c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8"/>
      <c r="BO63" s="106" t="s">
        <v>9</v>
      </c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8"/>
      <c r="CB63" s="106" t="s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8"/>
      <c r="CO63" s="82">
        <v>0</v>
      </c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4"/>
    </row>
    <row r="64" spans="1:105" s="41" customFormat="1" ht="26.25" customHeight="1">
      <c r="A64" s="88" t="s">
        <v>72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91" t="s">
        <v>60</v>
      </c>
      <c r="AF64" s="92"/>
      <c r="AG64" s="92"/>
      <c r="AH64" s="92"/>
      <c r="AI64" s="92"/>
      <c r="AJ64" s="92"/>
      <c r="AK64" s="92"/>
      <c r="AL64" s="92"/>
      <c r="AM64" s="93"/>
      <c r="AN64" s="94">
        <f t="shared" si="1"/>
        <v>1137000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6"/>
      <c r="BB64" s="97">
        <v>100000</v>
      </c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9"/>
      <c r="BO64" s="82">
        <v>0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4"/>
      <c r="CB64" s="106" t="s">
        <v>9</v>
      </c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8"/>
      <c r="CO64" s="97">
        <v>1037000</v>
      </c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9"/>
    </row>
    <row r="65" spans="1:105" s="41" customFormat="1" ht="13.5" customHeight="1">
      <c r="A65" s="88" t="s">
        <v>73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91" t="s">
        <v>61</v>
      </c>
      <c r="AF65" s="92"/>
      <c r="AG65" s="92"/>
      <c r="AH65" s="92"/>
      <c r="AI65" s="92"/>
      <c r="AJ65" s="92"/>
      <c r="AK65" s="92"/>
      <c r="AL65" s="92"/>
      <c r="AM65" s="93"/>
      <c r="AN65" s="115">
        <f>CO65</f>
        <v>0</v>
      </c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7"/>
      <c r="BB65" s="106" t="s">
        <v>9</v>
      </c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8"/>
      <c r="BO65" s="106" t="s">
        <v>9</v>
      </c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8"/>
      <c r="CB65" s="106" t="s">
        <v>9</v>
      </c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8"/>
      <c r="CO65" s="82">
        <v>0</v>
      </c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</row>
    <row r="66" spans="1:105" s="41" customFormat="1" ht="37.5" customHeight="1">
      <c r="A66" s="88" t="s">
        <v>74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91" t="s">
        <v>62</v>
      </c>
      <c r="AF66" s="92"/>
      <c r="AG66" s="92"/>
      <c r="AH66" s="92"/>
      <c r="AI66" s="92"/>
      <c r="AJ66" s="92"/>
      <c r="AK66" s="92"/>
      <c r="AL66" s="92"/>
      <c r="AM66" s="93"/>
      <c r="AN66" s="115">
        <f>CO66</f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7"/>
      <c r="BB66" s="106" t="s">
        <v>9</v>
      </c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8"/>
      <c r="BO66" s="106" t="s">
        <v>9</v>
      </c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8"/>
      <c r="CB66" s="106" t="s">
        <v>9</v>
      </c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8"/>
      <c r="CO66" s="82">
        <v>0</v>
      </c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4"/>
    </row>
    <row r="67" spans="1:105" s="41" customFormat="1" ht="25.5" customHeight="1">
      <c r="A67" s="88" t="s">
        <v>75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91" t="s">
        <v>63</v>
      </c>
      <c r="AF67" s="92"/>
      <c r="AG67" s="92"/>
      <c r="AH67" s="92"/>
      <c r="AI67" s="92"/>
      <c r="AJ67" s="92"/>
      <c r="AK67" s="92"/>
      <c r="AL67" s="92"/>
      <c r="AM67" s="93"/>
      <c r="AN67" s="115">
        <f>CO67</f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7"/>
      <c r="BB67" s="106" t="s">
        <v>9</v>
      </c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8"/>
      <c r="BO67" s="106" t="s">
        <v>9</v>
      </c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8"/>
      <c r="CB67" s="106" t="s">
        <v>9</v>
      </c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8"/>
      <c r="CO67" s="82">
        <v>0</v>
      </c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4"/>
    </row>
    <row r="68" spans="1:105" s="42" customFormat="1" ht="37.5" customHeight="1">
      <c r="A68" s="109" t="s">
        <v>153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1"/>
      <c r="AE68" s="112" t="s">
        <v>9</v>
      </c>
      <c r="AF68" s="113"/>
      <c r="AG68" s="113"/>
      <c r="AH68" s="113"/>
      <c r="AI68" s="113"/>
      <c r="AJ68" s="113"/>
      <c r="AK68" s="113"/>
      <c r="AL68" s="113"/>
      <c r="AM68" s="114"/>
      <c r="AN68" s="115">
        <f t="shared" si="1"/>
        <v>0</v>
      </c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7"/>
      <c r="BB68" s="82">
        <v>0</v>
      </c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4"/>
      <c r="BO68" s="82">
        <v>0</v>
      </c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4"/>
      <c r="CB68" s="82">
        <v>0</v>
      </c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4"/>
      <c r="CO68" s="82">
        <v>0</v>
      </c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4"/>
    </row>
    <row r="69" spans="1:105" s="41" customFormat="1" ht="13.5" customHeight="1">
      <c r="A69" s="88" t="s">
        <v>154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/>
      <c r="AE69" s="91" t="s">
        <v>9</v>
      </c>
      <c r="AF69" s="92"/>
      <c r="AG69" s="92"/>
      <c r="AH69" s="92"/>
      <c r="AI69" s="92"/>
      <c r="AJ69" s="92"/>
      <c r="AK69" s="92"/>
      <c r="AL69" s="92"/>
      <c r="AM69" s="93"/>
      <c r="AN69" s="115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7"/>
      <c r="BB69" s="82">
        <v>0</v>
      </c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4"/>
      <c r="BO69" s="82">
        <v>0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4"/>
      <c r="CB69" s="82">
        <v>0</v>
      </c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4"/>
      <c r="CO69" s="82">
        <v>0</v>
      </c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4"/>
    </row>
    <row r="70" spans="1:105" s="41" customFormat="1" ht="51" customHeight="1">
      <c r="A70" s="88" t="s">
        <v>155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/>
      <c r="AE70" s="91" t="s">
        <v>156</v>
      </c>
      <c r="AF70" s="92"/>
      <c r="AG70" s="92"/>
      <c r="AH70" s="92"/>
      <c r="AI70" s="92"/>
      <c r="AJ70" s="92"/>
      <c r="AK70" s="92"/>
      <c r="AL70" s="92"/>
      <c r="AM70" s="93"/>
      <c r="AN70" s="115">
        <f>CO70</f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7"/>
      <c r="BB70" s="106" t="s">
        <v>9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8"/>
      <c r="BO70" s="106" t="s">
        <v>9</v>
      </c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8"/>
      <c r="CB70" s="106" t="s">
        <v>9</v>
      </c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8"/>
      <c r="CO70" s="82">
        <v>0</v>
      </c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4"/>
    </row>
    <row r="71" spans="1:105" s="41" customFormat="1" ht="37.5" customHeight="1">
      <c r="A71" s="88" t="s">
        <v>157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90"/>
      <c r="AE71" s="91" t="s">
        <v>158</v>
      </c>
      <c r="AF71" s="92"/>
      <c r="AG71" s="92"/>
      <c r="AH71" s="92"/>
      <c r="AI71" s="92"/>
      <c r="AJ71" s="92"/>
      <c r="AK71" s="92"/>
      <c r="AL71" s="92"/>
      <c r="AM71" s="93"/>
      <c r="AN71" s="115">
        <f>CO71</f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7"/>
      <c r="BB71" s="106" t="s">
        <v>9</v>
      </c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8"/>
      <c r="BO71" s="106" t="s">
        <v>9</v>
      </c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8"/>
      <c r="CB71" s="106" t="s">
        <v>9</v>
      </c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8"/>
      <c r="CO71" s="82">
        <v>0</v>
      </c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4"/>
    </row>
    <row r="72" spans="1:105" s="41" customFormat="1" ht="62.25" customHeight="1">
      <c r="A72" s="88" t="s">
        <v>159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0"/>
      <c r="AE72" s="91" t="s">
        <v>160</v>
      </c>
      <c r="AF72" s="92"/>
      <c r="AG72" s="92"/>
      <c r="AH72" s="92"/>
      <c r="AI72" s="92"/>
      <c r="AJ72" s="92"/>
      <c r="AK72" s="92"/>
      <c r="AL72" s="92"/>
      <c r="AM72" s="93"/>
      <c r="AN72" s="115">
        <f>CO72</f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7"/>
      <c r="BB72" s="106" t="s">
        <v>9</v>
      </c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8"/>
      <c r="BO72" s="106" t="s">
        <v>9</v>
      </c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8"/>
      <c r="CB72" s="106" t="s">
        <v>9</v>
      </c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8"/>
      <c r="CO72" s="82">
        <v>0</v>
      </c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4"/>
    </row>
    <row r="73" spans="1:105" s="41" customFormat="1" ht="62.25" customHeight="1">
      <c r="A73" s="88" t="s">
        <v>161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0"/>
      <c r="AE73" s="91" t="s">
        <v>162</v>
      </c>
      <c r="AF73" s="92"/>
      <c r="AG73" s="92"/>
      <c r="AH73" s="92"/>
      <c r="AI73" s="92"/>
      <c r="AJ73" s="92"/>
      <c r="AK73" s="92"/>
      <c r="AL73" s="92"/>
      <c r="AM73" s="93"/>
      <c r="AN73" s="115">
        <f>CO73</f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7"/>
      <c r="BB73" s="106" t="s">
        <v>9</v>
      </c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8"/>
      <c r="BO73" s="106" t="s">
        <v>9</v>
      </c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8"/>
      <c r="CB73" s="106" t="s">
        <v>9</v>
      </c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8"/>
      <c r="CO73" s="82">
        <v>0</v>
      </c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4"/>
    </row>
    <row r="74" spans="1:105" s="41" customFormat="1" ht="25.5" customHeight="1">
      <c r="A74" s="88" t="s">
        <v>163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/>
      <c r="AE74" s="91" t="s">
        <v>9</v>
      </c>
      <c r="AF74" s="92"/>
      <c r="AG74" s="92"/>
      <c r="AH74" s="92"/>
      <c r="AI74" s="92"/>
      <c r="AJ74" s="92"/>
      <c r="AK74" s="92"/>
      <c r="AL74" s="92"/>
      <c r="AM74" s="93"/>
      <c r="AN74" s="115">
        <f t="shared" si="1"/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7"/>
      <c r="BB74" s="82">
        <v>0</v>
      </c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4"/>
      <c r="BO74" s="82">
        <v>0</v>
      </c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4"/>
      <c r="CB74" s="82">
        <v>0</v>
      </c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4"/>
      <c r="CO74" s="82">
        <v>0</v>
      </c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4"/>
    </row>
    <row r="75" spans="1:105" s="41" customFormat="1" ht="25.5" customHeight="1">
      <c r="A75" s="88" t="s">
        <v>164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/>
      <c r="AE75" s="91" t="s">
        <v>9</v>
      </c>
      <c r="AF75" s="92"/>
      <c r="AG75" s="92"/>
      <c r="AH75" s="92"/>
      <c r="AI75" s="92"/>
      <c r="AJ75" s="92"/>
      <c r="AK75" s="92"/>
      <c r="AL75" s="92"/>
      <c r="AM75" s="93"/>
      <c r="AN75" s="82">
        <f t="shared" si="1"/>
        <v>0</v>
      </c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4"/>
      <c r="BB75" s="82">
        <v>0</v>
      </c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4"/>
      <c r="BO75" s="82">
        <v>0</v>
      </c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4"/>
      <c r="CB75" s="82">
        <v>0</v>
      </c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4"/>
      <c r="CO75" s="82">
        <v>0</v>
      </c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4"/>
    </row>
    <row r="76" spans="1:105" s="41" customFormat="1" ht="37.5" customHeight="1">
      <c r="A76" s="88" t="s">
        <v>165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/>
      <c r="AE76" s="91" t="s">
        <v>166</v>
      </c>
      <c r="AF76" s="92"/>
      <c r="AG76" s="92"/>
      <c r="AH76" s="92"/>
      <c r="AI76" s="92"/>
      <c r="AJ76" s="92"/>
      <c r="AK76" s="92"/>
      <c r="AL76" s="92"/>
      <c r="AM76" s="93"/>
      <c r="AN76" s="82">
        <f t="shared" si="1"/>
        <v>0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4"/>
      <c r="BB76" s="82">
        <v>0</v>
      </c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4"/>
      <c r="BO76" s="82">
        <v>0</v>
      </c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4"/>
      <c r="CB76" s="82">
        <v>0</v>
      </c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4"/>
      <c r="CO76" s="82">
        <v>0</v>
      </c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4"/>
    </row>
    <row r="77" spans="1:105" s="41" customFormat="1" ht="37.5" customHeight="1">
      <c r="A77" s="88" t="s">
        <v>167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/>
      <c r="AE77" s="91" t="s">
        <v>168</v>
      </c>
      <c r="AF77" s="92"/>
      <c r="AG77" s="92"/>
      <c r="AH77" s="92"/>
      <c r="AI77" s="92"/>
      <c r="AJ77" s="92"/>
      <c r="AK77" s="92"/>
      <c r="AL77" s="92"/>
      <c r="AM77" s="93"/>
      <c r="AN77" s="82">
        <v>0</v>
      </c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4"/>
      <c r="BB77" s="82">
        <v>0</v>
      </c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4"/>
      <c r="BO77" s="82">
        <v>0</v>
      </c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4"/>
      <c r="CB77" s="82">
        <v>0</v>
      </c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4"/>
      <c r="CO77" s="82">
        <v>0</v>
      </c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4"/>
    </row>
    <row r="78" spans="1:105" s="41" customFormat="1" ht="37.5" customHeight="1">
      <c r="A78" s="88" t="s">
        <v>76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90"/>
      <c r="AE78" s="91" t="s">
        <v>9</v>
      </c>
      <c r="AF78" s="92"/>
      <c r="AG78" s="92"/>
      <c r="AH78" s="92"/>
      <c r="AI78" s="92"/>
      <c r="AJ78" s="92"/>
      <c r="AK78" s="92"/>
      <c r="AL78" s="92"/>
      <c r="AM78" s="93"/>
      <c r="AN78" s="82">
        <f t="shared" si="1"/>
        <v>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4"/>
      <c r="BB78" s="82">
        <v>0</v>
      </c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4"/>
      <c r="BO78" s="82">
        <v>0</v>
      </c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4"/>
      <c r="CB78" s="82">
        <v>0</v>
      </c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4"/>
      <c r="CO78" s="82">
        <v>0</v>
      </c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4"/>
    </row>
    <row r="79" spans="1:105" s="42" customFormat="1" ht="13.5" customHeight="1">
      <c r="A79" s="109" t="s">
        <v>11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1"/>
      <c r="AE79" s="112" t="s">
        <v>9</v>
      </c>
      <c r="AF79" s="113"/>
      <c r="AG79" s="113"/>
      <c r="AH79" s="113"/>
      <c r="AI79" s="113"/>
      <c r="AJ79" s="113"/>
      <c r="AK79" s="113"/>
      <c r="AL79" s="113"/>
      <c r="AM79" s="114"/>
      <c r="AN79" s="82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4"/>
      <c r="BB79" s="82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4"/>
      <c r="BO79" s="82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4"/>
      <c r="CB79" s="82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4"/>
      <c r="CO79" s="82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4"/>
    </row>
    <row r="80" spans="1:105" s="41" customFormat="1" ht="13.5" customHeight="1">
      <c r="A80" s="100" t="s">
        <v>102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2"/>
      <c r="AE80" s="91" t="s">
        <v>9</v>
      </c>
      <c r="AF80" s="92"/>
      <c r="AG80" s="92"/>
      <c r="AH80" s="92"/>
      <c r="AI80" s="92"/>
      <c r="AJ80" s="92"/>
      <c r="AK80" s="92"/>
      <c r="AL80" s="92"/>
      <c r="AM80" s="93"/>
      <c r="AN80" s="103">
        <v>5086975.82</v>
      </c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5"/>
      <c r="BB80" s="106" t="s">
        <v>9</v>
      </c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8"/>
      <c r="BO80" s="106" t="s">
        <v>9</v>
      </c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8"/>
      <c r="CB80" s="106" t="s">
        <v>9</v>
      </c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8"/>
      <c r="CO80" s="106" t="s">
        <v>9</v>
      </c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8"/>
    </row>
  </sheetData>
  <sheetProtection/>
  <mergeCells count="548">
    <mergeCell ref="CO41:DA41"/>
    <mergeCell ref="CB37:CN37"/>
    <mergeCell ref="CO45:DA45"/>
    <mergeCell ref="CB43:CN43"/>
    <mergeCell ref="CO43:DA43"/>
    <mergeCell ref="CB44:CN44"/>
    <mergeCell ref="CO44:DA44"/>
    <mergeCell ref="CB45:CN45"/>
    <mergeCell ref="A43:AD43"/>
    <mergeCell ref="AE43:AM43"/>
    <mergeCell ref="AN45:BA45"/>
    <mergeCell ref="BB45:BN45"/>
    <mergeCell ref="AE44:AM44"/>
    <mergeCell ref="A40:AD40"/>
    <mergeCell ref="A44:AD44"/>
    <mergeCell ref="A45:AD45"/>
    <mergeCell ref="AE45:AM45"/>
    <mergeCell ref="AN43:BA43"/>
    <mergeCell ref="BB43:BN43"/>
    <mergeCell ref="AN44:BA44"/>
    <mergeCell ref="BO43:CA43"/>
    <mergeCell ref="BB44:BN44"/>
    <mergeCell ref="BO44:CA44"/>
    <mergeCell ref="CO13:DA13"/>
    <mergeCell ref="BB15:BN15"/>
    <mergeCell ref="BO15:CA15"/>
    <mergeCell ref="CB42:CN42"/>
    <mergeCell ref="CO42:DA42"/>
    <mergeCell ref="CO47:DA47"/>
    <mergeCell ref="AN46:BA46"/>
    <mergeCell ref="BB46:BN46"/>
    <mergeCell ref="BO46:CA46"/>
    <mergeCell ref="CB46:CN46"/>
    <mergeCell ref="CO46:DA46"/>
    <mergeCell ref="BO47:CA47"/>
    <mergeCell ref="BO45:CA45"/>
    <mergeCell ref="A28:AD28"/>
    <mergeCell ref="AE28:AM28"/>
    <mergeCell ref="AN28:BA28"/>
    <mergeCell ref="BB28:BN28"/>
    <mergeCell ref="A6:AD6"/>
    <mergeCell ref="AE6:AM6"/>
    <mergeCell ref="AN6:BA6"/>
    <mergeCell ref="BB8:BN8"/>
    <mergeCell ref="BB6:BN6"/>
    <mergeCell ref="CB6:CN6"/>
    <mergeCell ref="CO6:DA6"/>
    <mergeCell ref="CB40:CN40"/>
    <mergeCell ref="CO40:DA40"/>
    <mergeCell ref="BO40:CA40"/>
    <mergeCell ref="CB39:CN39"/>
    <mergeCell ref="CO39:DA39"/>
    <mergeCell ref="CB36:CN36"/>
    <mergeCell ref="BO6:CA6"/>
    <mergeCell ref="CO37:DA37"/>
    <mergeCell ref="BO48:CA48"/>
    <mergeCell ref="BO53:CA53"/>
    <mergeCell ref="AE53:AM53"/>
    <mergeCell ref="AN53:BA53"/>
    <mergeCell ref="BB53:BN53"/>
    <mergeCell ref="A49:AD49"/>
    <mergeCell ref="AE49:AM49"/>
    <mergeCell ref="AN49:BA49"/>
    <mergeCell ref="BB49:BN49"/>
    <mergeCell ref="BB48:BN48"/>
    <mergeCell ref="AE46:AM46"/>
    <mergeCell ref="CB53:CN53"/>
    <mergeCell ref="CO53:DA53"/>
    <mergeCell ref="A54:AD54"/>
    <mergeCell ref="AE54:AM54"/>
    <mergeCell ref="AN54:BA54"/>
    <mergeCell ref="BB54:BN54"/>
    <mergeCell ref="BO54:CA54"/>
    <mergeCell ref="CB54:CN54"/>
    <mergeCell ref="CO54:DA54"/>
    <mergeCell ref="A53:AD53"/>
    <mergeCell ref="A52:AD52"/>
    <mergeCell ref="AE52:AM52"/>
    <mergeCell ref="AN52:BA52"/>
    <mergeCell ref="BB52:BN52"/>
    <mergeCell ref="BB51:BN51"/>
    <mergeCell ref="CB51:CN51"/>
    <mergeCell ref="CB49:CN49"/>
    <mergeCell ref="CO49:DA49"/>
    <mergeCell ref="BO50:CA50"/>
    <mergeCell ref="CB50:CN50"/>
    <mergeCell ref="CO50:DA50"/>
    <mergeCell ref="BO52:CA52"/>
    <mergeCell ref="CB52:CN52"/>
    <mergeCell ref="CO52:DA52"/>
    <mergeCell ref="CO51:DA51"/>
    <mergeCell ref="BO49:CA49"/>
    <mergeCell ref="BB7:BN7"/>
    <mergeCell ref="BB40:BN40"/>
    <mergeCell ref="CB48:CN48"/>
    <mergeCell ref="CO48:DA48"/>
    <mergeCell ref="BB42:BN42"/>
    <mergeCell ref="A50:AD50"/>
    <mergeCell ref="AE50:AM50"/>
    <mergeCell ref="AN50:BA50"/>
    <mergeCell ref="BB50:BN50"/>
    <mergeCell ref="BO51:CA51"/>
    <mergeCell ref="AE51:AM51"/>
    <mergeCell ref="AN51:BA51"/>
    <mergeCell ref="A51:AD51"/>
    <mergeCell ref="A46:AD46"/>
    <mergeCell ref="CB47:CN47"/>
    <mergeCell ref="BO5:CA5"/>
    <mergeCell ref="BO7:CA7"/>
    <mergeCell ref="BB2:DA2"/>
    <mergeCell ref="BB3:BN3"/>
    <mergeCell ref="CB3:CN3"/>
    <mergeCell ref="CO3:DA3"/>
    <mergeCell ref="CB5:CN5"/>
    <mergeCell ref="CO5:DA5"/>
    <mergeCell ref="A47:AD47"/>
    <mergeCell ref="AE47:AM47"/>
    <mergeCell ref="AN47:BA47"/>
    <mergeCell ref="BB47:BN47"/>
    <mergeCell ref="A48:AD48"/>
    <mergeCell ref="AE48:AM48"/>
    <mergeCell ref="AN48:BA48"/>
    <mergeCell ref="BO42:CA42"/>
    <mergeCell ref="CB41:CN41"/>
    <mergeCell ref="A39:AD39"/>
    <mergeCell ref="A41:AD41"/>
    <mergeCell ref="AE41:AM41"/>
    <mergeCell ref="BO41:CA41"/>
    <mergeCell ref="AN41:BA41"/>
    <mergeCell ref="BB41:BN41"/>
    <mergeCell ref="BO39:CA39"/>
    <mergeCell ref="AN39:BA39"/>
    <mergeCell ref="A26:AD26"/>
    <mergeCell ref="AE26:AM26"/>
    <mergeCell ref="AN26:BA26"/>
    <mergeCell ref="A25:AD25"/>
    <mergeCell ref="A42:AD42"/>
    <mergeCell ref="AE42:AM42"/>
    <mergeCell ref="AN42:BA42"/>
    <mergeCell ref="AE40:AM40"/>
    <mergeCell ref="AN40:BA40"/>
    <mergeCell ref="A37:AD37"/>
    <mergeCell ref="A38:AD38"/>
    <mergeCell ref="AE38:AM38"/>
    <mergeCell ref="AN38:BA38"/>
    <mergeCell ref="BB38:BN38"/>
    <mergeCell ref="AN5:BA5"/>
    <mergeCell ref="BB12:BN12"/>
    <mergeCell ref="AE37:AM37"/>
    <mergeCell ref="AN37:BA37"/>
    <mergeCell ref="BB37:BN37"/>
    <mergeCell ref="A35:AD35"/>
    <mergeCell ref="BO38:CA38"/>
    <mergeCell ref="CB38:CN38"/>
    <mergeCell ref="CO38:DA38"/>
    <mergeCell ref="BO37:CA37"/>
    <mergeCell ref="A36:AD36"/>
    <mergeCell ref="AE36:AM36"/>
    <mergeCell ref="AN36:BA36"/>
    <mergeCell ref="BB36:BN36"/>
    <mergeCell ref="BO36:CA36"/>
    <mergeCell ref="CO36:DA36"/>
    <mergeCell ref="BO35:CA35"/>
    <mergeCell ref="CB35:CN35"/>
    <mergeCell ref="CO35:DA35"/>
    <mergeCell ref="BO30:CA30"/>
    <mergeCell ref="CB31:CN31"/>
    <mergeCell ref="CO31:DA31"/>
    <mergeCell ref="BO31:CA31"/>
    <mergeCell ref="BO32:CA32"/>
    <mergeCell ref="CB32:CN32"/>
    <mergeCell ref="CO32:DA32"/>
    <mergeCell ref="CO28:DA28"/>
    <mergeCell ref="CO29:DA29"/>
    <mergeCell ref="CB8:CN8"/>
    <mergeCell ref="CO8:DA8"/>
    <mergeCell ref="BO23:CA23"/>
    <mergeCell ref="CB23:CN23"/>
    <mergeCell ref="CO23:DA23"/>
    <mergeCell ref="CB24:CN24"/>
    <mergeCell ref="BO28:CA28"/>
    <mergeCell ref="CO24:DA24"/>
    <mergeCell ref="AE35:AM35"/>
    <mergeCell ref="A32:AD32"/>
    <mergeCell ref="AE32:AM32"/>
    <mergeCell ref="AN35:BA35"/>
    <mergeCell ref="BB35:BN35"/>
    <mergeCell ref="A33:AD33"/>
    <mergeCell ref="AE33:AM33"/>
    <mergeCell ref="AN33:BA33"/>
    <mergeCell ref="AN32:BA32"/>
    <mergeCell ref="BB32:BN32"/>
    <mergeCell ref="A30:AD30"/>
    <mergeCell ref="AE30:AM30"/>
    <mergeCell ref="A31:AD31"/>
    <mergeCell ref="AE31:AM31"/>
    <mergeCell ref="CB28:CN28"/>
    <mergeCell ref="BO29:CA29"/>
    <mergeCell ref="CB29:CN29"/>
    <mergeCell ref="A29:AD29"/>
    <mergeCell ref="AE29:AM29"/>
    <mergeCell ref="AN29:BA29"/>
    <mergeCell ref="CO30:DA30"/>
    <mergeCell ref="BB29:BN29"/>
    <mergeCell ref="CO25:DA25"/>
    <mergeCell ref="CB26:CN26"/>
    <mergeCell ref="CO26:DA26"/>
    <mergeCell ref="BO27:CA27"/>
    <mergeCell ref="CB27:CN27"/>
    <mergeCell ref="CO27:DA27"/>
    <mergeCell ref="CB30:CN30"/>
    <mergeCell ref="CB25:CN25"/>
    <mergeCell ref="BO26:CA26"/>
    <mergeCell ref="BB25:BN25"/>
    <mergeCell ref="BO25:CA25"/>
    <mergeCell ref="AN31:BA31"/>
    <mergeCell ref="BB31:BN31"/>
    <mergeCell ref="AN25:BA25"/>
    <mergeCell ref="AN27:BA27"/>
    <mergeCell ref="BB27:BN27"/>
    <mergeCell ref="BB34:BN34"/>
    <mergeCell ref="A23:AD23"/>
    <mergeCell ref="AE23:AM23"/>
    <mergeCell ref="AN23:BA23"/>
    <mergeCell ref="BB23:BN23"/>
    <mergeCell ref="BB24:BN24"/>
    <mergeCell ref="AE24:AM24"/>
    <mergeCell ref="A27:AD27"/>
    <mergeCell ref="AE27:AM27"/>
    <mergeCell ref="BB26:BN26"/>
    <mergeCell ref="CO21:DA21"/>
    <mergeCell ref="BO17:CA17"/>
    <mergeCell ref="CB17:CN17"/>
    <mergeCell ref="CB19:CN19"/>
    <mergeCell ref="CO19:DA19"/>
    <mergeCell ref="BO20:CA20"/>
    <mergeCell ref="CB20:CN20"/>
    <mergeCell ref="CO18:DA18"/>
    <mergeCell ref="BO19:CA19"/>
    <mergeCell ref="CO22:DA22"/>
    <mergeCell ref="BO24:CA24"/>
    <mergeCell ref="AE39:AM39"/>
    <mergeCell ref="CB22:CN22"/>
    <mergeCell ref="AN21:BA21"/>
    <mergeCell ref="BB22:BN22"/>
    <mergeCell ref="AN30:BA30"/>
    <mergeCell ref="BB30:BN30"/>
    <mergeCell ref="BB39:BN39"/>
    <mergeCell ref="AE25:AM25"/>
    <mergeCell ref="BB21:BN21"/>
    <mergeCell ref="BO22:CA22"/>
    <mergeCell ref="CO12:DA12"/>
    <mergeCell ref="CB14:CN14"/>
    <mergeCell ref="CO14:DA14"/>
    <mergeCell ref="CO15:DA15"/>
    <mergeCell ref="CO16:DA16"/>
    <mergeCell ref="CO17:DA17"/>
    <mergeCell ref="BO18:CA18"/>
    <mergeCell ref="CB18:CN18"/>
    <mergeCell ref="AN12:BA12"/>
    <mergeCell ref="AE13:AM13"/>
    <mergeCell ref="AN13:BA13"/>
    <mergeCell ref="AE14:AM14"/>
    <mergeCell ref="CO20:DA20"/>
    <mergeCell ref="BO13:CA13"/>
    <mergeCell ref="CB13:CN13"/>
    <mergeCell ref="BO14:CA14"/>
    <mergeCell ref="CB15:CN15"/>
    <mergeCell ref="A21:AD21"/>
    <mergeCell ref="A22:AD22"/>
    <mergeCell ref="AE22:AM22"/>
    <mergeCell ref="AN22:BA22"/>
    <mergeCell ref="AN24:BA24"/>
    <mergeCell ref="AE21:AM21"/>
    <mergeCell ref="A24:AD24"/>
    <mergeCell ref="A20:AD20"/>
    <mergeCell ref="AE20:AM20"/>
    <mergeCell ref="AN20:BA20"/>
    <mergeCell ref="A19:AD19"/>
    <mergeCell ref="AE19:AM19"/>
    <mergeCell ref="CB16:CN16"/>
    <mergeCell ref="BB20:BN20"/>
    <mergeCell ref="AN19:BA19"/>
    <mergeCell ref="BB19:BN19"/>
    <mergeCell ref="AE17:AM17"/>
    <mergeCell ref="A18:AD18"/>
    <mergeCell ref="AE18:AM18"/>
    <mergeCell ref="A15:AD15"/>
    <mergeCell ref="AE15:AM15"/>
    <mergeCell ref="A16:AD16"/>
    <mergeCell ref="A12:AD12"/>
    <mergeCell ref="A13:AD13"/>
    <mergeCell ref="A14:AD14"/>
    <mergeCell ref="AE16:AM16"/>
    <mergeCell ref="AE12:AM12"/>
    <mergeCell ref="BO21:CA21"/>
    <mergeCell ref="CB21:CN21"/>
    <mergeCell ref="BO12:CA12"/>
    <mergeCell ref="CB12:CN12"/>
    <mergeCell ref="A1:DA1"/>
    <mergeCell ref="A4:AD4"/>
    <mergeCell ref="AE4:AM4"/>
    <mergeCell ref="AN4:BA4"/>
    <mergeCell ref="BB4:BN4"/>
    <mergeCell ref="AE11:AM11"/>
    <mergeCell ref="CB4:CN4"/>
    <mergeCell ref="AN2:BA3"/>
    <mergeCell ref="BO3:CA3"/>
    <mergeCell ref="CO4:DA4"/>
    <mergeCell ref="BO4:CA4"/>
    <mergeCell ref="AN15:BA15"/>
    <mergeCell ref="BB14:BN14"/>
    <mergeCell ref="AN10:BA10"/>
    <mergeCell ref="BO8:CA8"/>
    <mergeCell ref="BB5:BN5"/>
    <mergeCell ref="A2:AD3"/>
    <mergeCell ref="AE2:AM3"/>
    <mergeCell ref="A10:AD10"/>
    <mergeCell ref="AE10:AM10"/>
    <mergeCell ref="AE8:AM8"/>
    <mergeCell ref="A11:AD11"/>
    <mergeCell ref="A5:AD5"/>
    <mergeCell ref="A7:AD7"/>
    <mergeCell ref="A8:AD8"/>
    <mergeCell ref="A9:AD9"/>
    <mergeCell ref="AE9:AM9"/>
    <mergeCell ref="AE7:AM7"/>
    <mergeCell ref="A55:AD55"/>
    <mergeCell ref="AE55:AM55"/>
    <mergeCell ref="AN55:BA55"/>
    <mergeCell ref="BB55:BN55"/>
    <mergeCell ref="BO55:CA55"/>
    <mergeCell ref="BO16:CA16"/>
    <mergeCell ref="A17:AD17"/>
    <mergeCell ref="AN16:BA16"/>
    <mergeCell ref="BB16:BN16"/>
    <mergeCell ref="BB17:BN17"/>
    <mergeCell ref="CO11:DA11"/>
    <mergeCell ref="BO10:CA10"/>
    <mergeCell ref="BB10:BN10"/>
    <mergeCell ref="CB55:CN55"/>
    <mergeCell ref="CO55:DA55"/>
    <mergeCell ref="AN7:BA7"/>
    <mergeCell ref="BB9:BN9"/>
    <mergeCell ref="AN11:BA11"/>
    <mergeCell ref="BB11:BN11"/>
    <mergeCell ref="BB13:BN13"/>
    <mergeCell ref="AN9:BA9"/>
    <mergeCell ref="AE5:AM5"/>
    <mergeCell ref="AN8:BA8"/>
    <mergeCell ref="CB7:CN7"/>
    <mergeCell ref="CO7:DA7"/>
    <mergeCell ref="CB10:CN10"/>
    <mergeCell ref="CO10:DA10"/>
    <mergeCell ref="CO9:DA9"/>
    <mergeCell ref="CB9:CN9"/>
    <mergeCell ref="BO9:CA9"/>
    <mergeCell ref="AN56:BA56"/>
    <mergeCell ref="BB56:BN56"/>
    <mergeCell ref="BO56:CA56"/>
    <mergeCell ref="CB56:CN56"/>
    <mergeCell ref="BO11:CA11"/>
    <mergeCell ref="CB11:CN11"/>
    <mergeCell ref="AN18:BA18"/>
    <mergeCell ref="BB18:BN18"/>
    <mergeCell ref="AN17:BA17"/>
    <mergeCell ref="AN14:BA14"/>
    <mergeCell ref="CO56:DA56"/>
    <mergeCell ref="BO57:CA57"/>
    <mergeCell ref="CB57:CN57"/>
    <mergeCell ref="CO57:DA57"/>
    <mergeCell ref="A57:AD57"/>
    <mergeCell ref="AE57:AM57"/>
    <mergeCell ref="AN57:BA57"/>
    <mergeCell ref="BB57:BN57"/>
    <mergeCell ref="A56:AD56"/>
    <mergeCell ref="AE56:AM56"/>
    <mergeCell ref="AN59:BA59"/>
    <mergeCell ref="BB59:BN59"/>
    <mergeCell ref="BO59:CA59"/>
    <mergeCell ref="CB59:CN59"/>
    <mergeCell ref="CO59:DA59"/>
    <mergeCell ref="A58:AD58"/>
    <mergeCell ref="AE58:AM58"/>
    <mergeCell ref="AN58:BA58"/>
    <mergeCell ref="BB58:BN58"/>
    <mergeCell ref="CO60:DA60"/>
    <mergeCell ref="A60:AD60"/>
    <mergeCell ref="AE60:AM60"/>
    <mergeCell ref="AN60:BA60"/>
    <mergeCell ref="BB60:BN60"/>
    <mergeCell ref="BO58:CA58"/>
    <mergeCell ref="CB58:CN58"/>
    <mergeCell ref="CO58:DA58"/>
    <mergeCell ref="A59:AD59"/>
    <mergeCell ref="AE59:AM59"/>
    <mergeCell ref="AN61:BA61"/>
    <mergeCell ref="BB61:BN61"/>
    <mergeCell ref="BO60:CA60"/>
    <mergeCell ref="CB60:CN60"/>
    <mergeCell ref="BO61:CA61"/>
    <mergeCell ref="CB61:CN61"/>
    <mergeCell ref="CO61:DA61"/>
    <mergeCell ref="A62:AD62"/>
    <mergeCell ref="AE62:AM62"/>
    <mergeCell ref="AN62:BA62"/>
    <mergeCell ref="BB62:BN62"/>
    <mergeCell ref="BO62:CA62"/>
    <mergeCell ref="CB62:CN62"/>
    <mergeCell ref="CO62:DA62"/>
    <mergeCell ref="A61:AD61"/>
    <mergeCell ref="AE61:AM61"/>
    <mergeCell ref="CO63:DA63"/>
    <mergeCell ref="A64:AD64"/>
    <mergeCell ref="AE64:AM64"/>
    <mergeCell ref="AN64:BA64"/>
    <mergeCell ref="BB64:BN64"/>
    <mergeCell ref="BO64:CA64"/>
    <mergeCell ref="CB64:CN64"/>
    <mergeCell ref="CO64:DA64"/>
    <mergeCell ref="A63:AD63"/>
    <mergeCell ref="AE63:AM63"/>
    <mergeCell ref="AN65:BA65"/>
    <mergeCell ref="BB65:BN65"/>
    <mergeCell ref="BO63:CA63"/>
    <mergeCell ref="CB63:CN63"/>
    <mergeCell ref="AN63:BA63"/>
    <mergeCell ref="BB63:BN63"/>
    <mergeCell ref="BO65:CA65"/>
    <mergeCell ref="CB65:CN65"/>
    <mergeCell ref="CO65:DA65"/>
    <mergeCell ref="A66:AD66"/>
    <mergeCell ref="AE66:AM66"/>
    <mergeCell ref="AN66:BA66"/>
    <mergeCell ref="BB66:BN66"/>
    <mergeCell ref="BO66:CA66"/>
    <mergeCell ref="CB66:CN66"/>
    <mergeCell ref="CO66:DA66"/>
    <mergeCell ref="A65:AD65"/>
    <mergeCell ref="AE65:AM65"/>
    <mergeCell ref="CO67:DA67"/>
    <mergeCell ref="A68:AD68"/>
    <mergeCell ref="AE68:AM68"/>
    <mergeCell ref="AN68:BA68"/>
    <mergeCell ref="BB68:BN68"/>
    <mergeCell ref="BO68:CA68"/>
    <mergeCell ref="CB68:CN68"/>
    <mergeCell ref="CO68:DA68"/>
    <mergeCell ref="A67:AD67"/>
    <mergeCell ref="AE67:AM67"/>
    <mergeCell ref="AN69:BA69"/>
    <mergeCell ref="BB69:BN69"/>
    <mergeCell ref="BO67:CA67"/>
    <mergeCell ref="CB67:CN67"/>
    <mergeCell ref="AN67:BA67"/>
    <mergeCell ref="BB67:BN67"/>
    <mergeCell ref="BO69:CA69"/>
    <mergeCell ref="CB69:CN69"/>
    <mergeCell ref="CO69:DA69"/>
    <mergeCell ref="A70:AD70"/>
    <mergeCell ref="AE70:AM70"/>
    <mergeCell ref="AN70:BA70"/>
    <mergeCell ref="BB70:BN70"/>
    <mergeCell ref="BO70:CA70"/>
    <mergeCell ref="CB70:CN70"/>
    <mergeCell ref="CO70:DA70"/>
    <mergeCell ref="A69:AD69"/>
    <mergeCell ref="AE69:AM69"/>
    <mergeCell ref="CO71:DA71"/>
    <mergeCell ref="A72:AD72"/>
    <mergeCell ref="AE72:AM72"/>
    <mergeCell ref="AN72:BA72"/>
    <mergeCell ref="BB72:BN72"/>
    <mergeCell ref="BO72:CA72"/>
    <mergeCell ref="CB72:CN72"/>
    <mergeCell ref="CO72:DA72"/>
    <mergeCell ref="A71:AD71"/>
    <mergeCell ref="AE71:AM71"/>
    <mergeCell ref="BO71:CA71"/>
    <mergeCell ref="CB71:CN71"/>
    <mergeCell ref="AN71:BA71"/>
    <mergeCell ref="BB71:BN71"/>
    <mergeCell ref="BO73:CA73"/>
    <mergeCell ref="CB73:CN73"/>
    <mergeCell ref="CB74:CN74"/>
    <mergeCell ref="CO74:DA74"/>
    <mergeCell ref="A73:AD73"/>
    <mergeCell ref="AE73:AM73"/>
    <mergeCell ref="AN73:BA73"/>
    <mergeCell ref="BB73:BN73"/>
    <mergeCell ref="A75:AD75"/>
    <mergeCell ref="AE75:AM75"/>
    <mergeCell ref="AN75:BA75"/>
    <mergeCell ref="BB75:BN75"/>
    <mergeCell ref="CO73:DA73"/>
    <mergeCell ref="A74:AD74"/>
    <mergeCell ref="AE74:AM74"/>
    <mergeCell ref="AN74:BA74"/>
    <mergeCell ref="BB74:BN74"/>
    <mergeCell ref="BO74:CA74"/>
    <mergeCell ref="BO75:CA75"/>
    <mergeCell ref="CB75:CN75"/>
    <mergeCell ref="CO75:DA75"/>
    <mergeCell ref="A76:AD76"/>
    <mergeCell ref="AE76:AM76"/>
    <mergeCell ref="AN76:BA76"/>
    <mergeCell ref="BB76:BN76"/>
    <mergeCell ref="BO76:CA76"/>
    <mergeCell ref="CB76:CN76"/>
    <mergeCell ref="CO76:DA76"/>
    <mergeCell ref="CO77:DA77"/>
    <mergeCell ref="A78:AD78"/>
    <mergeCell ref="AE78:AM78"/>
    <mergeCell ref="AN78:BA78"/>
    <mergeCell ref="BB78:BN78"/>
    <mergeCell ref="BO78:CA78"/>
    <mergeCell ref="CB78:CN78"/>
    <mergeCell ref="CO78:DA78"/>
    <mergeCell ref="A77:AD77"/>
    <mergeCell ref="AE77:AM77"/>
    <mergeCell ref="CO79:DA79"/>
    <mergeCell ref="A80:AD80"/>
    <mergeCell ref="AE80:AM80"/>
    <mergeCell ref="AN80:BA80"/>
    <mergeCell ref="BB80:BN80"/>
    <mergeCell ref="BO80:CA80"/>
    <mergeCell ref="CB80:CN80"/>
    <mergeCell ref="CO80:DA80"/>
    <mergeCell ref="A79:AD79"/>
    <mergeCell ref="AE79:AM79"/>
    <mergeCell ref="BO79:CA79"/>
    <mergeCell ref="CB79:CN79"/>
    <mergeCell ref="AN79:BA79"/>
    <mergeCell ref="BB79:BN79"/>
    <mergeCell ref="BO77:CA77"/>
    <mergeCell ref="CB77:CN77"/>
    <mergeCell ref="AN77:BA77"/>
    <mergeCell ref="BB77:BN77"/>
    <mergeCell ref="A34:AD34"/>
    <mergeCell ref="AE34:AM34"/>
    <mergeCell ref="BO33:CA33"/>
    <mergeCell ref="CB33:CN33"/>
    <mergeCell ref="CO33:DA33"/>
    <mergeCell ref="BO34:CA34"/>
    <mergeCell ref="CB34:CN34"/>
    <mergeCell ref="CO34:DA34"/>
    <mergeCell ref="BB33:BN33"/>
    <mergeCell ref="AN34:BA34"/>
  </mergeCells>
  <printOptions/>
  <pageMargins left="0.7874015748031497" right="0.34" top="0.5905511811023623" bottom="0.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80"/>
  <sheetViews>
    <sheetView view="pageBreakPreview" zoomScale="120" zoomScaleSheetLayoutView="120" zoomScalePageLayoutView="0" workbookViewId="0" topLeftCell="A1">
      <selection activeCell="A2" sqref="A2:AD3"/>
    </sheetView>
  </sheetViews>
  <sheetFormatPr defaultColWidth="0.875" defaultRowHeight="12.75"/>
  <cols>
    <col min="1" max="30" width="0.875" style="1" customWidth="1"/>
    <col min="31" max="31" width="4.75390625" style="1" customWidth="1"/>
    <col min="32" max="16384" width="0.875" style="1" customWidth="1"/>
  </cols>
  <sheetData>
    <row r="1" spans="1:105" s="25" customFormat="1" ht="27.75" customHeight="1">
      <c r="A1" s="130" t="s">
        <v>196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</row>
    <row r="2" spans="1:105" s="2" customFormat="1" ht="13.5" customHeight="1">
      <c r="A2" s="134" t="s">
        <v>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6"/>
      <c r="AE2" s="134" t="s">
        <v>21</v>
      </c>
      <c r="AF2" s="135"/>
      <c r="AG2" s="135"/>
      <c r="AH2" s="135"/>
      <c r="AI2" s="135"/>
      <c r="AJ2" s="135"/>
      <c r="AK2" s="135"/>
      <c r="AL2" s="135"/>
      <c r="AM2" s="136"/>
      <c r="AN2" s="134" t="s">
        <v>12</v>
      </c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6"/>
      <c r="BB2" s="148" t="s">
        <v>22</v>
      </c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1"/>
    </row>
    <row r="3" spans="1:105" s="2" customFormat="1" ht="61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9"/>
      <c r="AE3" s="137"/>
      <c r="AF3" s="138"/>
      <c r="AG3" s="138"/>
      <c r="AH3" s="138"/>
      <c r="AI3" s="138"/>
      <c r="AJ3" s="138"/>
      <c r="AK3" s="138"/>
      <c r="AL3" s="138"/>
      <c r="AM3" s="139"/>
      <c r="AN3" s="137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9"/>
      <c r="BB3" s="140" t="s">
        <v>23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1"/>
      <c r="BO3" s="140" t="s">
        <v>24</v>
      </c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1"/>
      <c r="CB3" s="140" t="s">
        <v>25</v>
      </c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1"/>
      <c r="CO3" s="140" t="s">
        <v>103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39" customFormat="1" ht="13.5" customHeight="1">
      <c r="A4" s="131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3"/>
      <c r="AE4" s="131">
        <v>2</v>
      </c>
      <c r="AF4" s="132"/>
      <c r="AG4" s="132"/>
      <c r="AH4" s="132"/>
      <c r="AI4" s="132"/>
      <c r="AJ4" s="132"/>
      <c r="AK4" s="132"/>
      <c r="AL4" s="132"/>
      <c r="AM4" s="133"/>
      <c r="AN4" s="131">
        <v>3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  <c r="BB4" s="131">
        <v>4</v>
      </c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3"/>
      <c r="BO4" s="131">
        <v>5</v>
      </c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131">
        <v>6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3"/>
      <c r="CO4" s="131">
        <v>7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40" customFormat="1" ht="50.25" customHeight="1">
      <c r="A5" s="88" t="s">
        <v>104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91" t="s">
        <v>9</v>
      </c>
      <c r="AF5" s="92"/>
      <c r="AG5" s="92"/>
      <c r="AH5" s="92"/>
      <c r="AI5" s="92"/>
      <c r="AJ5" s="92"/>
      <c r="AK5" s="92"/>
      <c r="AL5" s="92"/>
      <c r="AM5" s="93"/>
      <c r="AN5" s="127">
        <v>0</v>
      </c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9"/>
      <c r="BB5" s="82">
        <v>0</v>
      </c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2">
        <v>0</v>
      </c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2">
        <v>0</v>
      </c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2">
        <v>0</v>
      </c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1:105" s="40" customFormat="1" ht="63" customHeight="1">
      <c r="A6" s="88" t="s">
        <v>90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91" t="s">
        <v>28</v>
      </c>
      <c r="AF6" s="92"/>
      <c r="AG6" s="92"/>
      <c r="AH6" s="92"/>
      <c r="AI6" s="92"/>
      <c r="AJ6" s="92"/>
      <c r="AK6" s="92"/>
      <c r="AL6" s="92"/>
      <c r="AM6" s="93"/>
      <c r="AN6" s="82">
        <v>0</v>
      </c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4"/>
      <c r="BB6" s="82">
        <v>0</v>
      </c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106" t="s">
        <v>9</v>
      </c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8"/>
      <c r="CB6" s="106" t="s">
        <v>9</v>
      </c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8"/>
      <c r="CO6" s="106" t="s">
        <v>9</v>
      </c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s="41" customFormat="1" ht="13.5" customHeight="1">
      <c r="A7" s="109" t="s">
        <v>10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112" t="s">
        <v>9</v>
      </c>
      <c r="AF7" s="113"/>
      <c r="AG7" s="113"/>
      <c r="AH7" s="113"/>
      <c r="AI7" s="113"/>
      <c r="AJ7" s="113"/>
      <c r="AK7" s="113"/>
      <c r="AL7" s="113"/>
      <c r="AM7" s="114"/>
      <c r="AN7" s="124">
        <f>BB7+BO7+CB7+CO7</f>
        <v>63985060</v>
      </c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6"/>
      <c r="BB7" s="124">
        <v>46471000</v>
      </c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6"/>
      <c r="BO7" s="124">
        <v>4014060</v>
      </c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6"/>
      <c r="CB7" s="121">
        <v>0</v>
      </c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/>
      <c r="CO7" s="124">
        <f>CO9+CO12+CO18</f>
        <v>13500000</v>
      </c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</row>
    <row r="8" spans="1:105" s="41" customFormat="1" ht="13.5" customHeight="1">
      <c r="A8" s="88" t="s">
        <v>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91" t="s">
        <v>9</v>
      </c>
      <c r="AF8" s="92"/>
      <c r="AG8" s="92"/>
      <c r="AH8" s="92"/>
      <c r="AI8" s="92"/>
      <c r="AJ8" s="92"/>
      <c r="AK8" s="92"/>
      <c r="AL8" s="92"/>
      <c r="AM8" s="93"/>
      <c r="AN8" s="106" t="s">
        <v>9</v>
      </c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8"/>
      <c r="BB8" s="106" t="s">
        <v>9</v>
      </c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O8" s="106" t="s">
        <v>9</v>
      </c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8"/>
      <c r="CB8" s="106" t="s">
        <v>9</v>
      </c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8"/>
      <c r="CO8" s="106" t="s">
        <v>9</v>
      </c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8"/>
    </row>
    <row r="9" spans="1:105" s="41" customFormat="1" ht="117.75" customHeight="1">
      <c r="A9" s="88" t="s">
        <v>118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0"/>
      <c r="AE9" s="91" t="s">
        <v>26</v>
      </c>
      <c r="AF9" s="92"/>
      <c r="AG9" s="92"/>
      <c r="AH9" s="92"/>
      <c r="AI9" s="92"/>
      <c r="AJ9" s="92"/>
      <c r="AK9" s="92"/>
      <c r="AL9" s="92"/>
      <c r="AM9" s="93"/>
      <c r="AN9" s="94">
        <f>CO9</f>
        <v>4800000</v>
      </c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6"/>
      <c r="BB9" s="106" t="s">
        <v>9</v>
      </c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8"/>
      <c r="BO9" s="106" t="s">
        <v>9</v>
      </c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8"/>
      <c r="CB9" s="106" t="s">
        <v>9</v>
      </c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8"/>
      <c r="CO9" s="94">
        <f>CO10+CO11</f>
        <v>4800000</v>
      </c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 s="41" customFormat="1" ht="84" customHeight="1">
      <c r="A10" s="88" t="s">
        <v>181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91"/>
      <c r="AF10" s="92"/>
      <c r="AG10" s="92"/>
      <c r="AH10" s="92"/>
      <c r="AI10" s="92"/>
      <c r="AJ10" s="92"/>
      <c r="AK10" s="92"/>
      <c r="AL10" s="92"/>
      <c r="AM10" s="93"/>
      <c r="AN10" s="94">
        <f aca="true" t="shared" si="0" ref="AN10:AN27">CO10</f>
        <v>2600000</v>
      </c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6"/>
      <c r="BB10" s="106" t="s">
        <v>9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8"/>
      <c r="BO10" s="106" t="s">
        <v>9</v>
      </c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8"/>
      <c r="CB10" s="106" t="s">
        <v>9</v>
      </c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8"/>
      <c r="CO10" s="94">
        <v>2600000</v>
      </c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41" customFormat="1" ht="24" customHeight="1">
      <c r="A11" s="88" t="s">
        <v>182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91"/>
      <c r="AF11" s="92"/>
      <c r="AG11" s="92"/>
      <c r="AH11" s="92"/>
      <c r="AI11" s="92"/>
      <c r="AJ11" s="92"/>
      <c r="AK11" s="92"/>
      <c r="AL11" s="92"/>
      <c r="AM11" s="93"/>
      <c r="AN11" s="94">
        <f t="shared" si="0"/>
        <v>2200000</v>
      </c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6"/>
      <c r="BB11" s="106" t="s">
        <v>9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8"/>
      <c r="BO11" s="106" t="s">
        <v>9</v>
      </c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8"/>
      <c r="CB11" s="106" t="s">
        <v>9</v>
      </c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/>
      <c r="CO11" s="94">
        <v>2200000</v>
      </c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41" customFormat="1" ht="74.25" customHeight="1">
      <c r="A12" s="88" t="s">
        <v>117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91" t="s">
        <v>26</v>
      </c>
      <c r="AF12" s="92"/>
      <c r="AG12" s="92"/>
      <c r="AH12" s="92"/>
      <c r="AI12" s="92"/>
      <c r="AJ12" s="92"/>
      <c r="AK12" s="92"/>
      <c r="AL12" s="92"/>
      <c r="AM12" s="93"/>
      <c r="AN12" s="94">
        <f t="shared" si="0"/>
        <v>8000000</v>
      </c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6"/>
      <c r="BB12" s="106" t="s">
        <v>9</v>
      </c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O12" s="106" t="s">
        <v>9</v>
      </c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8"/>
      <c r="CB12" s="106" t="s">
        <v>9</v>
      </c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8"/>
      <c r="CO12" s="94">
        <f>CO13+CO14+CO15+CO16+CO17</f>
        <v>8000000</v>
      </c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41" customFormat="1" ht="36.75" customHeight="1">
      <c r="A13" s="88" t="s">
        <v>126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91"/>
      <c r="AF13" s="92"/>
      <c r="AG13" s="92"/>
      <c r="AH13" s="92"/>
      <c r="AI13" s="92"/>
      <c r="AJ13" s="92"/>
      <c r="AK13" s="92"/>
      <c r="AL13" s="92"/>
      <c r="AM13" s="93"/>
      <c r="AN13" s="94">
        <f t="shared" si="0"/>
        <v>4800000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6"/>
      <c r="BB13" s="106" t="s">
        <v>9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8"/>
      <c r="BO13" s="106" t="s">
        <v>9</v>
      </c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8"/>
      <c r="CB13" s="106" t="s">
        <v>9</v>
      </c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/>
      <c r="CO13" s="94">
        <v>4800000</v>
      </c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41" customFormat="1" ht="13.5" customHeight="1">
      <c r="A14" s="88" t="s">
        <v>121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  <c r="AE14" s="91"/>
      <c r="AF14" s="92"/>
      <c r="AG14" s="92"/>
      <c r="AH14" s="92"/>
      <c r="AI14" s="92"/>
      <c r="AJ14" s="92"/>
      <c r="AK14" s="92"/>
      <c r="AL14" s="92"/>
      <c r="AM14" s="93"/>
      <c r="AN14" s="94">
        <f t="shared" si="0"/>
        <v>250000</v>
      </c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106" t="s">
        <v>9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8"/>
      <c r="BO14" s="106" t="s">
        <v>9</v>
      </c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8"/>
      <c r="CB14" s="106" t="s">
        <v>9</v>
      </c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8"/>
      <c r="CO14" s="94">
        <v>250000</v>
      </c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41" customFormat="1" ht="18" customHeight="1">
      <c r="A15" s="88" t="s">
        <v>120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  <c r="AE15" s="91"/>
      <c r="AF15" s="92"/>
      <c r="AG15" s="92"/>
      <c r="AH15" s="92"/>
      <c r="AI15" s="92"/>
      <c r="AJ15" s="92"/>
      <c r="AK15" s="92"/>
      <c r="AL15" s="92"/>
      <c r="AM15" s="93"/>
      <c r="AN15" s="94">
        <f t="shared" si="0"/>
        <v>2900000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6"/>
      <c r="BB15" s="106" t="s">
        <v>9</v>
      </c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8"/>
      <c r="BO15" s="106" t="s">
        <v>9</v>
      </c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8"/>
      <c r="CB15" s="106" t="s">
        <v>9</v>
      </c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94">
        <v>2900000</v>
      </c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6"/>
    </row>
    <row r="16" spans="1:105" s="41" customFormat="1" ht="22.5" customHeight="1">
      <c r="A16" s="88" t="s">
        <v>122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91"/>
      <c r="AF16" s="92"/>
      <c r="AG16" s="92"/>
      <c r="AH16" s="92"/>
      <c r="AI16" s="92"/>
      <c r="AJ16" s="92"/>
      <c r="AK16" s="92"/>
      <c r="AL16" s="92"/>
      <c r="AM16" s="93"/>
      <c r="AN16" s="94">
        <f t="shared" si="0"/>
        <v>50000</v>
      </c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6"/>
      <c r="BB16" s="106" t="s">
        <v>9</v>
      </c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  <c r="BO16" s="106" t="s">
        <v>9</v>
      </c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8"/>
      <c r="CB16" s="106" t="s">
        <v>9</v>
      </c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O16" s="94">
        <v>50000</v>
      </c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41" customFormat="1" ht="13.5" customHeight="1">
      <c r="A17" s="88" t="s">
        <v>123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  <c r="AE17" s="91"/>
      <c r="AF17" s="92"/>
      <c r="AG17" s="92"/>
      <c r="AH17" s="92"/>
      <c r="AI17" s="92"/>
      <c r="AJ17" s="92"/>
      <c r="AK17" s="92"/>
      <c r="AL17" s="92"/>
      <c r="AM17" s="93"/>
      <c r="AN17" s="127">
        <f t="shared" si="0"/>
        <v>0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9"/>
      <c r="BB17" s="106" t="s">
        <v>9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8"/>
      <c r="BO17" s="106" t="s">
        <v>9</v>
      </c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8"/>
      <c r="CB17" s="106" t="s">
        <v>9</v>
      </c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8"/>
      <c r="CO17" s="118">
        <v>0</v>
      </c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</row>
    <row r="18" spans="1:105" s="41" customFormat="1" ht="34.5" customHeight="1">
      <c r="A18" s="88" t="s">
        <v>91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91" t="s">
        <v>9</v>
      </c>
      <c r="AF18" s="92"/>
      <c r="AG18" s="92"/>
      <c r="AH18" s="92"/>
      <c r="AI18" s="92"/>
      <c r="AJ18" s="92"/>
      <c r="AK18" s="92"/>
      <c r="AL18" s="92"/>
      <c r="AM18" s="93"/>
      <c r="AN18" s="94">
        <f t="shared" si="0"/>
        <v>700000</v>
      </c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6"/>
      <c r="BB18" s="106" t="s">
        <v>9</v>
      </c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8"/>
      <c r="BO18" s="106" t="s">
        <v>9</v>
      </c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8"/>
      <c r="CB18" s="106" t="s">
        <v>9</v>
      </c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94">
        <f>SUM(CO19:DA27)</f>
        <v>700000</v>
      </c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41" customFormat="1" ht="51" customHeight="1">
      <c r="A19" s="88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  <c r="AE19" s="91" t="s">
        <v>27</v>
      </c>
      <c r="AF19" s="92"/>
      <c r="AG19" s="92"/>
      <c r="AH19" s="92"/>
      <c r="AI19" s="92"/>
      <c r="AJ19" s="92"/>
      <c r="AK19" s="92"/>
      <c r="AL19" s="92"/>
      <c r="AM19" s="93"/>
      <c r="AN19" s="94">
        <f t="shared" si="0"/>
        <v>116000</v>
      </c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/>
      <c r="BB19" s="106" t="s">
        <v>9</v>
      </c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8"/>
      <c r="BO19" s="106" t="s">
        <v>9</v>
      </c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8"/>
      <c r="CB19" s="106" t="s">
        <v>9</v>
      </c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8"/>
      <c r="CO19" s="94">
        <v>116000</v>
      </c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 s="41" customFormat="1" ht="25.5" customHeight="1">
      <c r="A20" s="88" t="s">
        <v>127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91" t="s">
        <v>27</v>
      </c>
      <c r="AF20" s="92"/>
      <c r="AG20" s="92"/>
      <c r="AH20" s="92"/>
      <c r="AI20" s="92"/>
      <c r="AJ20" s="92"/>
      <c r="AK20" s="92"/>
      <c r="AL20" s="92"/>
      <c r="AM20" s="93"/>
      <c r="AN20" s="127">
        <f t="shared" si="0"/>
        <v>0</v>
      </c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9"/>
      <c r="BB20" s="106" t="s">
        <v>9</v>
      </c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8"/>
      <c r="BO20" s="106" t="s">
        <v>9</v>
      </c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8"/>
      <c r="CB20" s="106" t="s">
        <v>9</v>
      </c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8"/>
      <c r="CO20" s="127">
        <v>0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</row>
    <row r="21" spans="1:105" s="41" customFormat="1" ht="37.5" customHeight="1">
      <c r="A21" s="88" t="s">
        <v>128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91" t="s">
        <v>129</v>
      </c>
      <c r="AF21" s="92"/>
      <c r="AG21" s="92"/>
      <c r="AH21" s="92"/>
      <c r="AI21" s="92"/>
      <c r="AJ21" s="92"/>
      <c r="AK21" s="92"/>
      <c r="AL21" s="92"/>
      <c r="AM21" s="93"/>
      <c r="AN21" s="127">
        <f t="shared" si="0"/>
        <v>0</v>
      </c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9"/>
      <c r="BB21" s="106" t="s">
        <v>9</v>
      </c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8"/>
      <c r="BO21" s="106" t="s">
        <v>9</v>
      </c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8"/>
      <c r="CB21" s="106" t="s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8"/>
      <c r="CO21" s="127">
        <v>0</v>
      </c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9"/>
    </row>
    <row r="22" spans="1:105" s="41" customFormat="1" ht="25.5" customHeight="1">
      <c r="A22" s="88" t="s">
        <v>30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91" t="s">
        <v>28</v>
      </c>
      <c r="AF22" s="92"/>
      <c r="AG22" s="92"/>
      <c r="AH22" s="92"/>
      <c r="AI22" s="92"/>
      <c r="AJ22" s="92"/>
      <c r="AK22" s="92"/>
      <c r="AL22" s="92"/>
      <c r="AM22" s="93"/>
      <c r="AN22" s="127">
        <f t="shared" si="0"/>
        <v>0</v>
      </c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9"/>
      <c r="BB22" s="106" t="s">
        <v>9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106" t="s">
        <v>9</v>
      </c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106" t="s">
        <v>9</v>
      </c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27">
        <v>0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9"/>
    </row>
    <row r="23" spans="1:105" s="41" customFormat="1" ht="25.5" customHeight="1">
      <c r="A23" s="88" t="s">
        <v>130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91" t="s">
        <v>9</v>
      </c>
      <c r="AF23" s="92"/>
      <c r="AG23" s="92"/>
      <c r="AH23" s="92"/>
      <c r="AI23" s="92"/>
      <c r="AJ23" s="92"/>
      <c r="AK23" s="92"/>
      <c r="AL23" s="92"/>
      <c r="AM23" s="93"/>
      <c r="AN23" s="127">
        <f t="shared" si="0"/>
        <v>0</v>
      </c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9"/>
      <c r="BB23" s="106" t="s">
        <v>9</v>
      </c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8"/>
      <c r="BO23" s="106" t="s">
        <v>9</v>
      </c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8"/>
      <c r="CB23" s="106" t="s">
        <v>9</v>
      </c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8"/>
      <c r="CO23" s="127">
        <v>0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9"/>
    </row>
    <row r="24" spans="1:105" s="41" customFormat="1" ht="25.5" customHeight="1">
      <c r="A24" s="88" t="s">
        <v>131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91" t="s">
        <v>132</v>
      </c>
      <c r="AF24" s="92"/>
      <c r="AG24" s="92"/>
      <c r="AH24" s="92"/>
      <c r="AI24" s="92"/>
      <c r="AJ24" s="92"/>
      <c r="AK24" s="92"/>
      <c r="AL24" s="92"/>
      <c r="AM24" s="93"/>
      <c r="AN24" s="94">
        <f t="shared" si="0"/>
        <v>34000</v>
      </c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6"/>
      <c r="BB24" s="106" t="s">
        <v>9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8"/>
      <c r="BO24" s="106" t="s">
        <v>9</v>
      </c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8"/>
      <c r="CB24" s="106" t="s">
        <v>9</v>
      </c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  <c r="CO24" s="94">
        <v>34000</v>
      </c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6"/>
    </row>
    <row r="25" spans="1:105" s="41" customFormat="1" ht="37.5" customHeight="1">
      <c r="A25" s="88" t="s">
        <v>133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91" t="s">
        <v>134</v>
      </c>
      <c r="AF25" s="92"/>
      <c r="AG25" s="92"/>
      <c r="AH25" s="92"/>
      <c r="AI25" s="92"/>
      <c r="AJ25" s="92"/>
      <c r="AK25" s="92"/>
      <c r="AL25" s="92"/>
      <c r="AM25" s="93"/>
      <c r="AN25" s="127">
        <f t="shared" si="0"/>
        <v>0</v>
      </c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9"/>
      <c r="BB25" s="106" t="s">
        <v>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8"/>
      <c r="BO25" s="106" t="s">
        <v>9</v>
      </c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8"/>
      <c r="CB25" s="106" t="s">
        <v>9</v>
      </c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  <c r="CO25" s="127">
        <v>0</v>
      </c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9"/>
    </row>
    <row r="26" spans="1:105" s="41" customFormat="1" ht="25.5" customHeight="1">
      <c r="A26" s="88" t="s">
        <v>135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91" t="s">
        <v>136</v>
      </c>
      <c r="AF26" s="92"/>
      <c r="AG26" s="92"/>
      <c r="AH26" s="92"/>
      <c r="AI26" s="92"/>
      <c r="AJ26" s="92"/>
      <c r="AK26" s="92"/>
      <c r="AL26" s="92"/>
      <c r="AM26" s="93"/>
      <c r="AN26" s="127">
        <f t="shared" si="0"/>
        <v>0</v>
      </c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9"/>
      <c r="BB26" s="106" t="s">
        <v>9</v>
      </c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8"/>
      <c r="BO26" s="106" t="s">
        <v>9</v>
      </c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8"/>
      <c r="CB26" s="106" t="s">
        <v>9</v>
      </c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8"/>
      <c r="CO26" s="127">
        <v>0</v>
      </c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9"/>
    </row>
    <row r="27" spans="1:105" s="41" customFormat="1" ht="13.5" customHeight="1">
      <c r="A27" s="88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91" t="s">
        <v>28</v>
      </c>
      <c r="AF27" s="92"/>
      <c r="AG27" s="92"/>
      <c r="AH27" s="92"/>
      <c r="AI27" s="92"/>
      <c r="AJ27" s="92"/>
      <c r="AK27" s="92"/>
      <c r="AL27" s="92"/>
      <c r="AM27" s="93"/>
      <c r="AN27" s="94">
        <f t="shared" si="0"/>
        <v>550000</v>
      </c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106" t="s">
        <v>9</v>
      </c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8"/>
      <c r="BO27" s="106" t="s">
        <v>9</v>
      </c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8"/>
      <c r="CB27" s="106" t="s">
        <v>9</v>
      </c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8"/>
      <c r="CO27" s="94">
        <v>550000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6"/>
    </row>
    <row r="28" spans="1:105" s="42" customFormat="1" ht="13.5" customHeight="1">
      <c r="A28" s="109" t="s">
        <v>92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1"/>
      <c r="AE28" s="112" t="s">
        <v>9</v>
      </c>
      <c r="AF28" s="113"/>
      <c r="AG28" s="113"/>
      <c r="AH28" s="113"/>
      <c r="AI28" s="113"/>
      <c r="AJ28" s="113"/>
      <c r="AK28" s="113"/>
      <c r="AL28" s="113"/>
      <c r="AM28" s="114"/>
      <c r="AN28" s="142">
        <f>BB28+BO28+CB28+CO28</f>
        <v>63985060</v>
      </c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4"/>
      <c r="BB28" s="142">
        <f>BB29+BB60</f>
        <v>46471000</v>
      </c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4"/>
      <c r="BO28" s="142">
        <f>BO29+BO60</f>
        <v>4014060</v>
      </c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B28" s="82">
        <v>0</v>
      </c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4"/>
      <c r="CO28" s="142">
        <f>CO29+CO60+CO65</f>
        <v>13500000</v>
      </c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4"/>
    </row>
    <row r="29" spans="1:105" s="41" customFormat="1" ht="13.5" customHeight="1">
      <c r="A29" s="88" t="s">
        <v>42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91" t="s">
        <v>32</v>
      </c>
      <c r="AF29" s="92"/>
      <c r="AG29" s="92"/>
      <c r="AH29" s="92"/>
      <c r="AI29" s="92"/>
      <c r="AJ29" s="92"/>
      <c r="AK29" s="92"/>
      <c r="AL29" s="92"/>
      <c r="AM29" s="93"/>
      <c r="AN29" s="97">
        <f>BB29+BO29+CB29+CO29</f>
        <v>62798060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9"/>
      <c r="BB29" s="97">
        <f>BB30+BB39+BB57</f>
        <v>46371000</v>
      </c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9"/>
      <c r="BO29" s="97">
        <f>BO30+BO39+BO52+BO54+BO57</f>
        <v>4014060</v>
      </c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9"/>
      <c r="CB29" s="82">
        <v>0</v>
      </c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4"/>
      <c r="CO29" s="97">
        <f>CO30+CO39+CO47+CO49+CO52+CO54+CO57</f>
        <v>12413000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</row>
    <row r="30" spans="1:105" s="41" customFormat="1" ht="25.5" customHeight="1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91" t="s">
        <v>33</v>
      </c>
      <c r="AF30" s="92"/>
      <c r="AG30" s="92"/>
      <c r="AH30" s="92"/>
      <c r="AI30" s="92"/>
      <c r="AJ30" s="92"/>
      <c r="AK30" s="92"/>
      <c r="AL30" s="92"/>
      <c r="AM30" s="93"/>
      <c r="AN30" s="94">
        <f>BB30+BO30+CO30</f>
        <v>42030000</v>
      </c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B30" s="97">
        <f>BB31+BB37+BB38</f>
        <v>34005000</v>
      </c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9"/>
      <c r="BO30" s="82">
        <v>0</v>
      </c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4"/>
      <c r="CB30" s="106" t="s">
        <v>9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  <c r="CO30" s="85">
        <f>CO31+CO37+CO38</f>
        <v>8025000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7"/>
    </row>
    <row r="31" spans="1:105" s="41" customFormat="1" ht="25.5" customHeight="1">
      <c r="A31" s="88" t="s">
        <v>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91" t="s">
        <v>34</v>
      </c>
      <c r="AF31" s="92"/>
      <c r="AG31" s="92"/>
      <c r="AH31" s="92"/>
      <c r="AI31" s="92"/>
      <c r="AJ31" s="92"/>
      <c r="AK31" s="92"/>
      <c r="AL31" s="92"/>
      <c r="AM31" s="93"/>
      <c r="AN31" s="94">
        <f aca="true" t="shared" si="1" ref="AN31:AN78">BB31+BO31+CO31</f>
        <v>32300000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B31" s="97">
        <f>SUM(BB32:BN36)</f>
        <v>26100000</v>
      </c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9"/>
      <c r="BO31" s="82">
        <v>0</v>
      </c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4"/>
      <c r="CB31" s="106" t="s">
        <v>9</v>
      </c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8"/>
      <c r="CO31" s="85">
        <f>SUM(CO32:DA36)</f>
        <v>6200000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7"/>
    </row>
    <row r="32" spans="1:105" s="41" customFormat="1" ht="25.5" customHeight="1">
      <c r="A32" s="88" t="s">
        <v>94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91" t="s">
        <v>34</v>
      </c>
      <c r="AF32" s="92"/>
      <c r="AG32" s="92"/>
      <c r="AH32" s="92"/>
      <c r="AI32" s="92"/>
      <c r="AJ32" s="92"/>
      <c r="AK32" s="92"/>
      <c r="AL32" s="92"/>
      <c r="AM32" s="93"/>
      <c r="AN32" s="94">
        <f t="shared" si="1"/>
        <v>5500000</v>
      </c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B32" s="97">
        <v>4000000</v>
      </c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9"/>
      <c r="BO32" s="82">
        <v>0</v>
      </c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4"/>
      <c r="CB32" s="82">
        <v>0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4"/>
      <c r="CO32" s="85">
        <v>1500000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7"/>
    </row>
    <row r="33" spans="1:105" s="41" customFormat="1" ht="42.75" customHeight="1">
      <c r="A33" s="88" t="s">
        <v>169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91" t="s">
        <v>34</v>
      </c>
      <c r="AF33" s="92"/>
      <c r="AG33" s="92"/>
      <c r="AH33" s="92"/>
      <c r="AI33" s="92"/>
      <c r="AJ33" s="92"/>
      <c r="AK33" s="92"/>
      <c r="AL33" s="92"/>
      <c r="AM33" s="93"/>
      <c r="AN33" s="94">
        <f t="shared" si="1"/>
        <v>1300000</v>
      </c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/>
      <c r="BB33" s="97">
        <v>1100000</v>
      </c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9"/>
      <c r="BO33" s="82">
        <v>0</v>
      </c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4"/>
      <c r="CB33" s="82">
        <v>0</v>
      </c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4"/>
      <c r="CO33" s="85">
        <v>200000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7"/>
    </row>
    <row r="34" spans="1:105" s="41" customFormat="1" ht="30.75" customHeight="1">
      <c r="A34" s="88" t="s">
        <v>171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 t="s">
        <v>34</v>
      </c>
      <c r="AF34" s="92"/>
      <c r="AG34" s="92"/>
      <c r="AH34" s="92"/>
      <c r="AI34" s="92"/>
      <c r="AJ34" s="92"/>
      <c r="AK34" s="92"/>
      <c r="AL34" s="92"/>
      <c r="AM34" s="93"/>
      <c r="AN34" s="94">
        <f t="shared" si="1"/>
        <v>17000000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B34" s="97">
        <v>15000000</v>
      </c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82">
        <v>0</v>
      </c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4"/>
      <c r="CB34" s="82">
        <v>0</v>
      </c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4"/>
      <c r="CO34" s="85">
        <v>2000000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7"/>
    </row>
    <row r="35" spans="1:105" s="41" customFormat="1" ht="25.5" customHeight="1">
      <c r="A35" s="88" t="s">
        <v>137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 t="s">
        <v>34</v>
      </c>
      <c r="AF35" s="92"/>
      <c r="AG35" s="92"/>
      <c r="AH35" s="92"/>
      <c r="AI35" s="92"/>
      <c r="AJ35" s="92"/>
      <c r="AK35" s="92"/>
      <c r="AL35" s="92"/>
      <c r="AM35" s="93"/>
      <c r="AN35" s="115">
        <v>0</v>
      </c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115">
        <v>0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82">
        <v>0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4"/>
      <c r="CB35" s="82">
        <v>0</v>
      </c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4"/>
      <c r="CO35" s="145">
        <v>0</v>
      </c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7"/>
    </row>
    <row r="36" spans="1:105" s="41" customFormat="1" ht="13.5" customHeight="1">
      <c r="A36" s="88" t="s">
        <v>170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90"/>
      <c r="AE36" s="91" t="s">
        <v>34</v>
      </c>
      <c r="AF36" s="92"/>
      <c r="AG36" s="92"/>
      <c r="AH36" s="92"/>
      <c r="AI36" s="92"/>
      <c r="AJ36" s="92"/>
      <c r="AK36" s="92"/>
      <c r="AL36" s="92"/>
      <c r="AM36" s="93"/>
      <c r="AN36" s="94">
        <f t="shared" si="1"/>
        <v>8500000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97">
        <v>6000000</v>
      </c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9"/>
      <c r="BO36" s="82">
        <v>0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4"/>
      <c r="CB36" s="82">
        <v>0</v>
      </c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4"/>
      <c r="CO36" s="85">
        <v>2500000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7"/>
    </row>
    <row r="37" spans="1:105" s="41" customFormat="1" ht="13.5" customHeight="1">
      <c r="A37" s="88" t="s">
        <v>44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91" t="s">
        <v>35</v>
      </c>
      <c r="AF37" s="92"/>
      <c r="AG37" s="92"/>
      <c r="AH37" s="92"/>
      <c r="AI37" s="92"/>
      <c r="AJ37" s="92"/>
      <c r="AK37" s="92"/>
      <c r="AL37" s="92"/>
      <c r="AM37" s="93"/>
      <c r="AN37" s="94">
        <f t="shared" si="1"/>
        <v>30000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B37" s="97">
        <v>5000</v>
      </c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9"/>
      <c r="BO37" s="82">
        <v>0</v>
      </c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4"/>
      <c r="CB37" s="106" t="s">
        <v>9</v>
      </c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85">
        <v>25000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7"/>
    </row>
    <row r="38" spans="1:105" s="41" customFormat="1" ht="25.5" customHeight="1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0"/>
      <c r="AE38" s="91" t="s">
        <v>36</v>
      </c>
      <c r="AF38" s="92"/>
      <c r="AG38" s="92"/>
      <c r="AH38" s="92"/>
      <c r="AI38" s="92"/>
      <c r="AJ38" s="92"/>
      <c r="AK38" s="92"/>
      <c r="AL38" s="92"/>
      <c r="AM38" s="93"/>
      <c r="AN38" s="94">
        <f t="shared" si="1"/>
        <v>9700000</v>
      </c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B38" s="97">
        <v>7900000</v>
      </c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9"/>
      <c r="BO38" s="82">
        <v>0</v>
      </c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4"/>
      <c r="CB38" s="106" t="s">
        <v>9</v>
      </c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85">
        <v>1800000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7"/>
    </row>
    <row r="39" spans="1:105" s="41" customFormat="1" ht="13.5" customHeight="1">
      <c r="A39" s="88" t="s">
        <v>46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91" t="s">
        <v>37</v>
      </c>
      <c r="AF39" s="92"/>
      <c r="AG39" s="92"/>
      <c r="AH39" s="92"/>
      <c r="AI39" s="92"/>
      <c r="AJ39" s="92"/>
      <c r="AK39" s="92"/>
      <c r="AL39" s="92"/>
      <c r="AM39" s="93"/>
      <c r="AN39" s="94">
        <f t="shared" si="1"/>
        <v>14588000</v>
      </c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6"/>
      <c r="BB39" s="97">
        <f>BB40+BB41+BB42+BB43+BB44+BB45</f>
        <v>10303000</v>
      </c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9"/>
      <c r="BO39" s="82">
        <v>0</v>
      </c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4"/>
      <c r="CB39" s="106" t="s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85">
        <f>CO40+CO41+CO42+CO43+CO44+CO45</f>
        <v>4285000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7"/>
    </row>
    <row r="40" spans="1:105" s="41" customFormat="1" ht="13.5" customHeight="1">
      <c r="A40" s="88" t="s">
        <v>47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91" t="s">
        <v>38</v>
      </c>
      <c r="AF40" s="92"/>
      <c r="AG40" s="92"/>
      <c r="AH40" s="92"/>
      <c r="AI40" s="92"/>
      <c r="AJ40" s="92"/>
      <c r="AK40" s="92"/>
      <c r="AL40" s="92"/>
      <c r="AM40" s="93"/>
      <c r="AN40" s="94">
        <f t="shared" si="1"/>
        <v>353000</v>
      </c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/>
      <c r="BB40" s="97">
        <v>203000</v>
      </c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9"/>
      <c r="BO40" s="82">
        <v>0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4"/>
      <c r="CB40" s="106" t="s">
        <v>9</v>
      </c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97">
        <v>150000</v>
      </c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9"/>
    </row>
    <row r="41" spans="1:105" s="41" customFormat="1" ht="13.5" customHeight="1">
      <c r="A41" s="88" t="s">
        <v>48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91" t="s">
        <v>39</v>
      </c>
      <c r="AF41" s="92"/>
      <c r="AG41" s="92"/>
      <c r="AH41" s="92"/>
      <c r="AI41" s="92"/>
      <c r="AJ41" s="92"/>
      <c r="AK41" s="92"/>
      <c r="AL41" s="92"/>
      <c r="AM41" s="93"/>
      <c r="AN41" s="94">
        <f t="shared" si="1"/>
        <v>25000</v>
      </c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6"/>
      <c r="BB41" s="82">
        <v>0</v>
      </c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82">
        <v>0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4"/>
      <c r="CB41" s="106" t="s">
        <v>9</v>
      </c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8"/>
      <c r="CO41" s="97">
        <v>25000</v>
      </c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9"/>
    </row>
    <row r="42" spans="1:105" s="41" customFormat="1" ht="13.5" customHeight="1">
      <c r="A42" s="88" t="s">
        <v>49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91" t="s">
        <v>40</v>
      </c>
      <c r="AF42" s="92"/>
      <c r="AG42" s="92"/>
      <c r="AH42" s="92"/>
      <c r="AI42" s="92"/>
      <c r="AJ42" s="92"/>
      <c r="AK42" s="92"/>
      <c r="AL42" s="92"/>
      <c r="AM42" s="93"/>
      <c r="AN42" s="94">
        <f t="shared" si="1"/>
        <v>11200000</v>
      </c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B42" s="97">
        <v>9000000</v>
      </c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9"/>
      <c r="BO42" s="82">
        <v>0</v>
      </c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4"/>
      <c r="CB42" s="106" t="s">
        <v>9</v>
      </c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8"/>
      <c r="CO42" s="97">
        <v>2200000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9"/>
    </row>
    <row r="43" spans="1:105" s="41" customFormat="1" ht="25.5" customHeight="1">
      <c r="A43" s="88" t="s">
        <v>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91" t="s">
        <v>41</v>
      </c>
      <c r="AF43" s="92"/>
      <c r="AG43" s="92"/>
      <c r="AH43" s="92"/>
      <c r="AI43" s="92"/>
      <c r="AJ43" s="92"/>
      <c r="AK43" s="92"/>
      <c r="AL43" s="92"/>
      <c r="AM43" s="93"/>
      <c r="AN43" s="94">
        <f t="shared" si="1"/>
        <v>10000</v>
      </c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B43" s="82">
        <v>0</v>
      </c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4"/>
      <c r="BO43" s="82">
        <v>0</v>
      </c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4"/>
      <c r="CB43" s="106" t="s">
        <v>9</v>
      </c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8"/>
      <c r="CO43" s="97">
        <v>10000</v>
      </c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9"/>
    </row>
    <row r="44" spans="1:105" s="41" customFormat="1" ht="25.5" customHeight="1">
      <c r="A44" s="88" t="s">
        <v>64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91" t="s">
        <v>51</v>
      </c>
      <c r="AF44" s="92"/>
      <c r="AG44" s="92"/>
      <c r="AH44" s="92"/>
      <c r="AI44" s="92"/>
      <c r="AJ44" s="92"/>
      <c r="AK44" s="92"/>
      <c r="AL44" s="92"/>
      <c r="AM44" s="93"/>
      <c r="AN44" s="94">
        <f t="shared" si="1"/>
        <v>1200000</v>
      </c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6"/>
      <c r="BB44" s="97">
        <v>500000</v>
      </c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9"/>
      <c r="BO44" s="82">
        <v>0</v>
      </c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4"/>
      <c r="CB44" s="106" t="s">
        <v>9</v>
      </c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97">
        <v>700000</v>
      </c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9"/>
    </row>
    <row r="45" spans="1:105" s="41" customFormat="1" ht="13.5" customHeight="1">
      <c r="A45" s="88" t="s">
        <v>95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91" t="s">
        <v>52</v>
      </c>
      <c r="AF45" s="92"/>
      <c r="AG45" s="92"/>
      <c r="AH45" s="92"/>
      <c r="AI45" s="92"/>
      <c r="AJ45" s="92"/>
      <c r="AK45" s="92"/>
      <c r="AL45" s="92"/>
      <c r="AM45" s="93"/>
      <c r="AN45" s="94">
        <f t="shared" si="1"/>
        <v>1800000</v>
      </c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6"/>
      <c r="BB45" s="97">
        <v>600000</v>
      </c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9"/>
      <c r="BO45" s="82">
        <v>0</v>
      </c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4"/>
      <c r="CB45" s="82">
        <v>0</v>
      </c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4"/>
      <c r="CO45" s="97">
        <v>1200000</v>
      </c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9"/>
    </row>
    <row r="46" spans="1:105" s="41" customFormat="1" ht="51" customHeight="1">
      <c r="A46" s="88" t="s">
        <v>96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91" t="s">
        <v>52</v>
      </c>
      <c r="AF46" s="92"/>
      <c r="AG46" s="92"/>
      <c r="AH46" s="92"/>
      <c r="AI46" s="92"/>
      <c r="AJ46" s="92"/>
      <c r="AK46" s="92"/>
      <c r="AL46" s="92"/>
      <c r="AM46" s="93"/>
      <c r="AN46" s="115">
        <f t="shared" si="1"/>
        <v>50000</v>
      </c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7"/>
      <c r="BB46" s="82">
        <v>0</v>
      </c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4"/>
      <c r="BO46" s="82">
        <v>0</v>
      </c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4"/>
      <c r="CB46" s="82">
        <v>0</v>
      </c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4"/>
      <c r="CO46" s="97">
        <v>50000</v>
      </c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9"/>
    </row>
    <row r="47" spans="1:105" s="41" customFormat="1" ht="25.5" customHeight="1">
      <c r="A47" s="88" t="s">
        <v>138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91" t="s">
        <v>139</v>
      </c>
      <c r="AF47" s="92"/>
      <c r="AG47" s="92"/>
      <c r="AH47" s="92"/>
      <c r="AI47" s="92"/>
      <c r="AJ47" s="92"/>
      <c r="AK47" s="92"/>
      <c r="AL47" s="92"/>
      <c r="AM47" s="93"/>
      <c r="AN47" s="115">
        <v>0</v>
      </c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7"/>
      <c r="BB47" s="106" t="s">
        <v>9</v>
      </c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8"/>
      <c r="BO47" s="106" t="s">
        <v>9</v>
      </c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8"/>
      <c r="CB47" s="106" t="s">
        <v>9</v>
      </c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27">
        <v>0</v>
      </c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9"/>
    </row>
    <row r="48" spans="1:105" s="41" customFormat="1" ht="13.5" customHeight="1">
      <c r="A48" s="88" t="s">
        <v>140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91" t="s">
        <v>141</v>
      </c>
      <c r="AF48" s="92"/>
      <c r="AG48" s="92"/>
      <c r="AH48" s="92"/>
      <c r="AI48" s="92"/>
      <c r="AJ48" s="92"/>
      <c r="AK48" s="92"/>
      <c r="AL48" s="92"/>
      <c r="AM48" s="93"/>
      <c r="AN48" s="115">
        <f aca="true" t="shared" si="2" ref="AN48:AN53">CO48</f>
        <v>0</v>
      </c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7"/>
      <c r="BB48" s="106" t="s">
        <v>9</v>
      </c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8"/>
      <c r="BO48" s="106" t="s">
        <v>9</v>
      </c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8"/>
      <c r="CB48" s="106" t="s">
        <v>9</v>
      </c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27">
        <v>0</v>
      </c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9"/>
    </row>
    <row r="49" spans="1:105" s="41" customFormat="1" ht="25.5" customHeight="1">
      <c r="A49" s="88" t="s">
        <v>142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91" t="s">
        <v>143</v>
      </c>
      <c r="AF49" s="92"/>
      <c r="AG49" s="92"/>
      <c r="AH49" s="92"/>
      <c r="AI49" s="92"/>
      <c r="AJ49" s="92"/>
      <c r="AK49" s="92"/>
      <c r="AL49" s="92"/>
      <c r="AM49" s="93"/>
      <c r="AN49" s="115">
        <f t="shared" si="2"/>
        <v>0</v>
      </c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7"/>
      <c r="BB49" s="106" t="s">
        <v>9</v>
      </c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8"/>
      <c r="BO49" s="82">
        <v>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4"/>
      <c r="CB49" s="106" t="s">
        <v>9</v>
      </c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8"/>
      <c r="CO49" s="118">
        <v>0</v>
      </c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20"/>
    </row>
    <row r="50" spans="1:105" s="41" customFormat="1" ht="37.5" customHeight="1">
      <c r="A50" s="88" t="s">
        <v>144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91" t="s">
        <v>145</v>
      </c>
      <c r="AF50" s="92"/>
      <c r="AG50" s="92"/>
      <c r="AH50" s="92"/>
      <c r="AI50" s="92"/>
      <c r="AJ50" s="92"/>
      <c r="AK50" s="92"/>
      <c r="AL50" s="92"/>
      <c r="AM50" s="93"/>
      <c r="AN50" s="115">
        <f t="shared" si="2"/>
        <v>0</v>
      </c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7"/>
      <c r="BB50" s="106" t="s">
        <v>9</v>
      </c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8"/>
      <c r="BO50" s="82">
        <v>0</v>
      </c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4"/>
      <c r="CB50" s="106" t="s">
        <v>9</v>
      </c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8"/>
      <c r="CO50" s="118">
        <v>0</v>
      </c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</row>
    <row r="51" spans="1:105" s="41" customFormat="1" ht="51" customHeight="1">
      <c r="A51" s="88" t="s">
        <v>146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/>
      <c r="AE51" s="91" t="s">
        <v>147</v>
      </c>
      <c r="AF51" s="92"/>
      <c r="AG51" s="92"/>
      <c r="AH51" s="92"/>
      <c r="AI51" s="92"/>
      <c r="AJ51" s="92"/>
      <c r="AK51" s="92"/>
      <c r="AL51" s="92"/>
      <c r="AM51" s="93"/>
      <c r="AN51" s="115">
        <f t="shared" si="2"/>
        <v>0</v>
      </c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7"/>
      <c r="BB51" s="106" t="s">
        <v>9</v>
      </c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8"/>
      <c r="BO51" s="106" t="s">
        <v>9</v>
      </c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8"/>
      <c r="CB51" s="106" t="s">
        <v>9</v>
      </c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/>
      <c r="CO51" s="118">
        <v>0</v>
      </c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20"/>
    </row>
    <row r="52" spans="1:105" s="41" customFormat="1" ht="25.5" customHeight="1">
      <c r="A52" s="88" t="s">
        <v>148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90"/>
      <c r="AE52" s="91" t="s">
        <v>149</v>
      </c>
      <c r="AF52" s="92"/>
      <c r="AG52" s="92"/>
      <c r="AH52" s="92"/>
      <c r="AI52" s="92"/>
      <c r="AJ52" s="92"/>
      <c r="AK52" s="92"/>
      <c r="AL52" s="92"/>
      <c r="AM52" s="93"/>
      <c r="AN52" s="115">
        <f t="shared" si="2"/>
        <v>0</v>
      </c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7"/>
      <c r="BB52" s="106" t="s">
        <v>9</v>
      </c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8"/>
      <c r="BO52" s="82">
        <v>0</v>
      </c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4"/>
      <c r="CB52" s="106" t="s">
        <v>9</v>
      </c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8"/>
      <c r="CO52" s="118">
        <v>0</v>
      </c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20"/>
    </row>
    <row r="53" spans="1:105" s="41" customFormat="1" ht="25.5" customHeight="1">
      <c r="A53" s="88" t="s">
        <v>150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91" t="s">
        <v>151</v>
      </c>
      <c r="AF53" s="92"/>
      <c r="AG53" s="92"/>
      <c r="AH53" s="92"/>
      <c r="AI53" s="92"/>
      <c r="AJ53" s="92"/>
      <c r="AK53" s="92"/>
      <c r="AL53" s="92"/>
      <c r="AM53" s="93"/>
      <c r="AN53" s="115">
        <f t="shared" si="2"/>
        <v>0</v>
      </c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7"/>
      <c r="BB53" s="106" t="s">
        <v>9</v>
      </c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8"/>
      <c r="BO53" s="82">
        <v>0</v>
      </c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4"/>
      <c r="CB53" s="106" t="s">
        <v>9</v>
      </c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8"/>
      <c r="CO53" s="118">
        <v>0</v>
      </c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</row>
    <row r="54" spans="1:105" s="41" customFormat="1" ht="13.5" customHeight="1">
      <c r="A54" s="88" t="s">
        <v>65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90"/>
      <c r="AE54" s="91" t="s">
        <v>53</v>
      </c>
      <c r="AF54" s="92"/>
      <c r="AG54" s="92"/>
      <c r="AH54" s="92"/>
      <c r="AI54" s="92"/>
      <c r="AJ54" s="92"/>
      <c r="AK54" s="92"/>
      <c r="AL54" s="92"/>
      <c r="AM54" s="93"/>
      <c r="AN54" s="94">
        <f>CO54+BO54</f>
        <v>159300</v>
      </c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6"/>
      <c r="BB54" s="106" t="s">
        <v>9</v>
      </c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8"/>
      <c r="BO54" s="94">
        <f>BO55+BO56</f>
        <v>156300</v>
      </c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6"/>
      <c r="CB54" s="106" t="s">
        <v>9</v>
      </c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8"/>
      <c r="CO54" s="97">
        <f>CO55+CO56</f>
        <v>3000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9"/>
    </row>
    <row r="55" spans="1:105" s="41" customFormat="1" ht="25.5" customHeight="1">
      <c r="A55" s="88" t="s">
        <v>66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91" t="s">
        <v>54</v>
      </c>
      <c r="AF55" s="92"/>
      <c r="AG55" s="92"/>
      <c r="AH55" s="92"/>
      <c r="AI55" s="92"/>
      <c r="AJ55" s="92"/>
      <c r="AK55" s="92"/>
      <c r="AL55" s="92"/>
      <c r="AM55" s="93"/>
      <c r="AN55" s="94">
        <f>BO55+CO55</f>
        <v>156300</v>
      </c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  <c r="BB55" s="106" t="s">
        <v>9</v>
      </c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8"/>
      <c r="BO55" s="94">
        <v>156300</v>
      </c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6"/>
      <c r="CB55" s="106" t="s">
        <v>9</v>
      </c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/>
      <c r="CO55" s="118">
        <v>0</v>
      </c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20"/>
    </row>
    <row r="56" spans="1:105" s="41" customFormat="1" ht="37.5" customHeight="1">
      <c r="A56" s="88" t="s">
        <v>97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/>
      <c r="AE56" s="91" t="s">
        <v>98</v>
      </c>
      <c r="AF56" s="92"/>
      <c r="AG56" s="92"/>
      <c r="AH56" s="92"/>
      <c r="AI56" s="92"/>
      <c r="AJ56" s="92"/>
      <c r="AK56" s="92"/>
      <c r="AL56" s="92"/>
      <c r="AM56" s="93"/>
      <c r="AN56" s="94">
        <f>CO56</f>
        <v>3000</v>
      </c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/>
      <c r="BB56" s="106" t="s">
        <v>9</v>
      </c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8"/>
      <c r="BO56" s="82">
        <v>0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4"/>
      <c r="CB56" s="106" t="s">
        <v>9</v>
      </c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8"/>
      <c r="CO56" s="97">
        <v>3000</v>
      </c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9"/>
    </row>
    <row r="57" spans="1:105" s="41" customFormat="1" ht="13.5" customHeight="1">
      <c r="A57" s="88" t="s">
        <v>99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/>
      <c r="AE57" s="91" t="s">
        <v>55</v>
      </c>
      <c r="AF57" s="92"/>
      <c r="AG57" s="92"/>
      <c r="AH57" s="92"/>
      <c r="AI57" s="92"/>
      <c r="AJ57" s="92"/>
      <c r="AK57" s="92"/>
      <c r="AL57" s="92"/>
      <c r="AM57" s="93"/>
      <c r="AN57" s="94">
        <f>BB57+BO57+CO57</f>
        <v>6020760</v>
      </c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6"/>
      <c r="BB57" s="94">
        <v>2063000</v>
      </c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6"/>
      <c r="BO57" s="94">
        <f>BO58+BO59</f>
        <v>3857760</v>
      </c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6"/>
      <c r="CB57" s="106" t="s">
        <v>9</v>
      </c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8"/>
      <c r="CO57" s="97">
        <v>100000</v>
      </c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9"/>
    </row>
    <row r="58" spans="1:105" s="41" customFormat="1" ht="13.5" customHeight="1">
      <c r="A58" s="88" t="s">
        <v>67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91" t="s">
        <v>100</v>
      </c>
      <c r="AF58" s="92"/>
      <c r="AG58" s="92"/>
      <c r="AH58" s="92"/>
      <c r="AI58" s="92"/>
      <c r="AJ58" s="92"/>
      <c r="AK58" s="92"/>
      <c r="AL58" s="92"/>
      <c r="AM58" s="93"/>
      <c r="AN58" s="94">
        <f t="shared" si="1"/>
        <v>3857760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6"/>
      <c r="BB58" s="82">
        <v>0</v>
      </c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4"/>
      <c r="BO58" s="94">
        <v>3857760</v>
      </c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6"/>
      <c r="CB58" s="106" t="s">
        <v>9</v>
      </c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8"/>
      <c r="CO58" s="118">
        <v>0</v>
      </c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</row>
    <row r="59" spans="1:105" s="41" customFormat="1" ht="25.5" customHeight="1">
      <c r="A59" s="88" t="s">
        <v>152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91" t="s">
        <v>101</v>
      </c>
      <c r="AF59" s="92"/>
      <c r="AG59" s="92"/>
      <c r="AH59" s="92"/>
      <c r="AI59" s="92"/>
      <c r="AJ59" s="92"/>
      <c r="AK59" s="92"/>
      <c r="AL59" s="92"/>
      <c r="AM59" s="93"/>
      <c r="AN59" s="94">
        <f>BB59+CO59</f>
        <v>2072000</v>
      </c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/>
      <c r="BB59" s="97">
        <v>2012000</v>
      </c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9"/>
      <c r="BO59" s="82">
        <v>0</v>
      </c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4"/>
      <c r="CB59" s="106" t="s">
        <v>9</v>
      </c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8"/>
      <c r="CO59" s="97">
        <v>60000</v>
      </c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9"/>
    </row>
    <row r="60" spans="1:105" s="41" customFormat="1" ht="25.5" customHeight="1">
      <c r="A60" s="88" t="s">
        <v>68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90"/>
      <c r="AE60" s="91" t="s">
        <v>56</v>
      </c>
      <c r="AF60" s="92"/>
      <c r="AG60" s="92"/>
      <c r="AH60" s="92"/>
      <c r="AI60" s="92"/>
      <c r="AJ60" s="92"/>
      <c r="AK60" s="92"/>
      <c r="AL60" s="92"/>
      <c r="AM60" s="93"/>
      <c r="AN60" s="94">
        <f t="shared" si="1"/>
        <v>1187000</v>
      </c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6"/>
      <c r="BB60" s="97">
        <f>BB61+BB62+BB64</f>
        <v>100000</v>
      </c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9"/>
      <c r="BO60" s="82">
        <v>0</v>
      </c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4"/>
      <c r="CB60" s="82">
        <v>0</v>
      </c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4"/>
      <c r="CO60" s="97">
        <f>CO61+CO62+CO63+CO64</f>
        <v>1087000</v>
      </c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9"/>
    </row>
    <row r="61" spans="1:105" s="41" customFormat="1" ht="26.25" customHeight="1">
      <c r="A61" s="88" t="s">
        <v>69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90"/>
      <c r="AE61" s="91" t="s">
        <v>57</v>
      </c>
      <c r="AF61" s="92"/>
      <c r="AG61" s="92"/>
      <c r="AH61" s="92"/>
      <c r="AI61" s="92"/>
      <c r="AJ61" s="92"/>
      <c r="AK61" s="92"/>
      <c r="AL61" s="92"/>
      <c r="AM61" s="93"/>
      <c r="AN61" s="115">
        <f t="shared" si="1"/>
        <v>50000</v>
      </c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7"/>
      <c r="BB61" s="82">
        <v>0</v>
      </c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4"/>
      <c r="BO61" s="82">
        <v>0</v>
      </c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4"/>
      <c r="CB61" s="82">
        <v>0</v>
      </c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4"/>
      <c r="CO61" s="97">
        <v>50000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9"/>
    </row>
    <row r="62" spans="1:105" s="41" customFormat="1" ht="26.25" customHeight="1">
      <c r="A62" s="88" t="s">
        <v>70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90"/>
      <c r="AE62" s="91" t="s">
        <v>58</v>
      </c>
      <c r="AF62" s="92"/>
      <c r="AG62" s="92"/>
      <c r="AH62" s="92"/>
      <c r="AI62" s="92"/>
      <c r="AJ62" s="92"/>
      <c r="AK62" s="92"/>
      <c r="AL62" s="92"/>
      <c r="AM62" s="93"/>
      <c r="AN62" s="115">
        <f t="shared" si="1"/>
        <v>0</v>
      </c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7"/>
      <c r="BB62" s="82">
        <v>0</v>
      </c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4"/>
      <c r="BO62" s="82">
        <v>0</v>
      </c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4"/>
      <c r="CB62" s="106" t="s">
        <v>9</v>
      </c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8"/>
      <c r="CO62" s="82">
        <v>0</v>
      </c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4"/>
    </row>
    <row r="63" spans="1:105" s="41" customFormat="1" ht="26.25" customHeight="1">
      <c r="A63" s="88" t="s">
        <v>71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90"/>
      <c r="AE63" s="91" t="s">
        <v>59</v>
      </c>
      <c r="AF63" s="92"/>
      <c r="AG63" s="92"/>
      <c r="AH63" s="92"/>
      <c r="AI63" s="92"/>
      <c r="AJ63" s="92"/>
      <c r="AK63" s="92"/>
      <c r="AL63" s="92"/>
      <c r="AM63" s="93"/>
      <c r="AN63" s="115">
        <v>0</v>
      </c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7"/>
      <c r="BB63" s="106" t="s">
        <v>9</v>
      </c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8"/>
      <c r="BO63" s="106" t="s">
        <v>9</v>
      </c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8"/>
      <c r="CB63" s="106" t="s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8"/>
      <c r="CO63" s="82">
        <v>0</v>
      </c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4"/>
    </row>
    <row r="64" spans="1:105" s="41" customFormat="1" ht="26.25" customHeight="1">
      <c r="A64" s="88" t="s">
        <v>72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91" t="s">
        <v>60</v>
      </c>
      <c r="AF64" s="92"/>
      <c r="AG64" s="92"/>
      <c r="AH64" s="92"/>
      <c r="AI64" s="92"/>
      <c r="AJ64" s="92"/>
      <c r="AK64" s="92"/>
      <c r="AL64" s="92"/>
      <c r="AM64" s="93"/>
      <c r="AN64" s="94">
        <f t="shared" si="1"/>
        <v>1137000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6"/>
      <c r="BB64" s="97">
        <v>100000</v>
      </c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9"/>
      <c r="BO64" s="82">
        <v>0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4"/>
      <c r="CB64" s="106" t="s">
        <v>9</v>
      </c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8"/>
      <c r="CO64" s="97">
        <v>1037000</v>
      </c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9"/>
    </row>
    <row r="65" spans="1:105" s="41" customFormat="1" ht="13.5" customHeight="1">
      <c r="A65" s="88" t="s">
        <v>73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91" t="s">
        <v>61</v>
      </c>
      <c r="AF65" s="92"/>
      <c r="AG65" s="92"/>
      <c r="AH65" s="92"/>
      <c r="AI65" s="92"/>
      <c r="AJ65" s="92"/>
      <c r="AK65" s="92"/>
      <c r="AL65" s="92"/>
      <c r="AM65" s="93"/>
      <c r="AN65" s="115">
        <f>CO65</f>
        <v>0</v>
      </c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7"/>
      <c r="BB65" s="106" t="s">
        <v>9</v>
      </c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8"/>
      <c r="BO65" s="106" t="s">
        <v>9</v>
      </c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8"/>
      <c r="CB65" s="106" t="s">
        <v>9</v>
      </c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8"/>
      <c r="CO65" s="82">
        <v>0</v>
      </c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</row>
    <row r="66" spans="1:105" s="41" customFormat="1" ht="37.5" customHeight="1">
      <c r="A66" s="88" t="s">
        <v>74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91" t="s">
        <v>62</v>
      </c>
      <c r="AF66" s="92"/>
      <c r="AG66" s="92"/>
      <c r="AH66" s="92"/>
      <c r="AI66" s="92"/>
      <c r="AJ66" s="92"/>
      <c r="AK66" s="92"/>
      <c r="AL66" s="92"/>
      <c r="AM66" s="93"/>
      <c r="AN66" s="115">
        <f>CO66</f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7"/>
      <c r="BB66" s="106" t="s">
        <v>9</v>
      </c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8"/>
      <c r="BO66" s="106" t="s">
        <v>9</v>
      </c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8"/>
      <c r="CB66" s="106" t="s">
        <v>9</v>
      </c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8"/>
      <c r="CO66" s="82">
        <v>0</v>
      </c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4"/>
    </row>
    <row r="67" spans="1:105" s="41" customFormat="1" ht="25.5" customHeight="1">
      <c r="A67" s="88" t="s">
        <v>75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91" t="s">
        <v>63</v>
      </c>
      <c r="AF67" s="92"/>
      <c r="AG67" s="92"/>
      <c r="AH67" s="92"/>
      <c r="AI67" s="92"/>
      <c r="AJ67" s="92"/>
      <c r="AK67" s="92"/>
      <c r="AL67" s="92"/>
      <c r="AM67" s="93"/>
      <c r="AN67" s="115">
        <f>CO67</f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7"/>
      <c r="BB67" s="106" t="s">
        <v>9</v>
      </c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8"/>
      <c r="BO67" s="106" t="s">
        <v>9</v>
      </c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8"/>
      <c r="CB67" s="106" t="s">
        <v>9</v>
      </c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8"/>
      <c r="CO67" s="82">
        <v>0</v>
      </c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4"/>
    </row>
    <row r="68" spans="1:105" s="42" customFormat="1" ht="37.5" customHeight="1">
      <c r="A68" s="109" t="s">
        <v>153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1"/>
      <c r="AE68" s="112" t="s">
        <v>9</v>
      </c>
      <c r="AF68" s="113"/>
      <c r="AG68" s="113"/>
      <c r="AH68" s="113"/>
      <c r="AI68" s="113"/>
      <c r="AJ68" s="113"/>
      <c r="AK68" s="113"/>
      <c r="AL68" s="113"/>
      <c r="AM68" s="114"/>
      <c r="AN68" s="115">
        <f t="shared" si="1"/>
        <v>0</v>
      </c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7"/>
      <c r="BB68" s="82">
        <v>0</v>
      </c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4"/>
      <c r="BO68" s="82">
        <v>0</v>
      </c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4"/>
      <c r="CB68" s="82">
        <v>0</v>
      </c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4"/>
      <c r="CO68" s="82">
        <v>0</v>
      </c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4"/>
    </row>
    <row r="69" spans="1:105" s="41" customFormat="1" ht="13.5" customHeight="1">
      <c r="A69" s="88" t="s">
        <v>154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/>
      <c r="AE69" s="91" t="s">
        <v>9</v>
      </c>
      <c r="AF69" s="92"/>
      <c r="AG69" s="92"/>
      <c r="AH69" s="92"/>
      <c r="AI69" s="92"/>
      <c r="AJ69" s="92"/>
      <c r="AK69" s="92"/>
      <c r="AL69" s="92"/>
      <c r="AM69" s="93"/>
      <c r="AN69" s="115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7"/>
      <c r="BB69" s="82">
        <v>0</v>
      </c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4"/>
      <c r="BO69" s="82">
        <v>0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4"/>
      <c r="CB69" s="82">
        <v>0</v>
      </c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4"/>
      <c r="CO69" s="82">
        <v>0</v>
      </c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4"/>
    </row>
    <row r="70" spans="1:105" s="41" customFormat="1" ht="51" customHeight="1">
      <c r="A70" s="88" t="s">
        <v>155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/>
      <c r="AE70" s="91" t="s">
        <v>156</v>
      </c>
      <c r="AF70" s="92"/>
      <c r="AG70" s="92"/>
      <c r="AH70" s="92"/>
      <c r="AI70" s="92"/>
      <c r="AJ70" s="92"/>
      <c r="AK70" s="92"/>
      <c r="AL70" s="92"/>
      <c r="AM70" s="93"/>
      <c r="AN70" s="115">
        <f>CO70</f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7"/>
      <c r="BB70" s="106" t="s">
        <v>9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8"/>
      <c r="BO70" s="106" t="s">
        <v>9</v>
      </c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8"/>
      <c r="CB70" s="106" t="s">
        <v>9</v>
      </c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8"/>
      <c r="CO70" s="82">
        <v>0</v>
      </c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4"/>
    </row>
    <row r="71" spans="1:105" s="41" customFormat="1" ht="37.5" customHeight="1">
      <c r="A71" s="88" t="s">
        <v>157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90"/>
      <c r="AE71" s="91" t="s">
        <v>158</v>
      </c>
      <c r="AF71" s="92"/>
      <c r="AG71" s="92"/>
      <c r="AH71" s="92"/>
      <c r="AI71" s="92"/>
      <c r="AJ71" s="92"/>
      <c r="AK71" s="92"/>
      <c r="AL71" s="92"/>
      <c r="AM71" s="93"/>
      <c r="AN71" s="115">
        <f>CO71</f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7"/>
      <c r="BB71" s="106" t="s">
        <v>9</v>
      </c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8"/>
      <c r="BO71" s="106" t="s">
        <v>9</v>
      </c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8"/>
      <c r="CB71" s="106" t="s">
        <v>9</v>
      </c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8"/>
      <c r="CO71" s="82">
        <v>0</v>
      </c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4"/>
    </row>
    <row r="72" spans="1:105" s="41" customFormat="1" ht="62.25" customHeight="1">
      <c r="A72" s="88" t="s">
        <v>159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0"/>
      <c r="AE72" s="91" t="s">
        <v>160</v>
      </c>
      <c r="AF72" s="92"/>
      <c r="AG72" s="92"/>
      <c r="AH72" s="92"/>
      <c r="AI72" s="92"/>
      <c r="AJ72" s="92"/>
      <c r="AK72" s="92"/>
      <c r="AL72" s="92"/>
      <c r="AM72" s="93"/>
      <c r="AN72" s="115">
        <f>CO72</f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7"/>
      <c r="BB72" s="106" t="s">
        <v>9</v>
      </c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8"/>
      <c r="BO72" s="106" t="s">
        <v>9</v>
      </c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8"/>
      <c r="CB72" s="106" t="s">
        <v>9</v>
      </c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8"/>
      <c r="CO72" s="82">
        <v>0</v>
      </c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4"/>
    </row>
    <row r="73" spans="1:105" s="41" customFormat="1" ht="62.25" customHeight="1">
      <c r="A73" s="88" t="s">
        <v>161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0"/>
      <c r="AE73" s="91" t="s">
        <v>162</v>
      </c>
      <c r="AF73" s="92"/>
      <c r="AG73" s="92"/>
      <c r="AH73" s="92"/>
      <c r="AI73" s="92"/>
      <c r="AJ73" s="92"/>
      <c r="AK73" s="92"/>
      <c r="AL73" s="92"/>
      <c r="AM73" s="93"/>
      <c r="AN73" s="115">
        <f>CO73</f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7"/>
      <c r="BB73" s="106" t="s">
        <v>9</v>
      </c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8"/>
      <c r="BO73" s="106" t="s">
        <v>9</v>
      </c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8"/>
      <c r="CB73" s="106" t="s">
        <v>9</v>
      </c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8"/>
      <c r="CO73" s="82">
        <v>0</v>
      </c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4"/>
    </row>
    <row r="74" spans="1:105" s="41" customFormat="1" ht="25.5" customHeight="1">
      <c r="A74" s="88" t="s">
        <v>163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/>
      <c r="AE74" s="91" t="s">
        <v>9</v>
      </c>
      <c r="AF74" s="92"/>
      <c r="AG74" s="92"/>
      <c r="AH74" s="92"/>
      <c r="AI74" s="92"/>
      <c r="AJ74" s="92"/>
      <c r="AK74" s="92"/>
      <c r="AL74" s="92"/>
      <c r="AM74" s="93"/>
      <c r="AN74" s="115">
        <f t="shared" si="1"/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7"/>
      <c r="BB74" s="82">
        <v>0</v>
      </c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4"/>
      <c r="BO74" s="82">
        <v>0</v>
      </c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4"/>
      <c r="CB74" s="82">
        <v>0</v>
      </c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4"/>
      <c r="CO74" s="82">
        <v>0</v>
      </c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4"/>
    </row>
    <row r="75" spans="1:105" s="41" customFormat="1" ht="25.5" customHeight="1">
      <c r="A75" s="88" t="s">
        <v>164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/>
      <c r="AE75" s="91" t="s">
        <v>9</v>
      </c>
      <c r="AF75" s="92"/>
      <c r="AG75" s="92"/>
      <c r="AH75" s="92"/>
      <c r="AI75" s="92"/>
      <c r="AJ75" s="92"/>
      <c r="AK75" s="92"/>
      <c r="AL75" s="92"/>
      <c r="AM75" s="93"/>
      <c r="AN75" s="82">
        <f t="shared" si="1"/>
        <v>0</v>
      </c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4"/>
      <c r="BB75" s="82">
        <v>0</v>
      </c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4"/>
      <c r="BO75" s="82">
        <v>0</v>
      </c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4"/>
      <c r="CB75" s="82">
        <v>0</v>
      </c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4"/>
      <c r="CO75" s="82">
        <v>0</v>
      </c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4"/>
    </row>
    <row r="76" spans="1:105" s="41" customFormat="1" ht="37.5" customHeight="1">
      <c r="A76" s="88" t="s">
        <v>165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/>
      <c r="AE76" s="91" t="s">
        <v>166</v>
      </c>
      <c r="AF76" s="92"/>
      <c r="AG76" s="92"/>
      <c r="AH76" s="92"/>
      <c r="AI76" s="92"/>
      <c r="AJ76" s="92"/>
      <c r="AK76" s="92"/>
      <c r="AL76" s="92"/>
      <c r="AM76" s="93"/>
      <c r="AN76" s="82">
        <f t="shared" si="1"/>
        <v>0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4"/>
      <c r="BB76" s="82">
        <v>0</v>
      </c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4"/>
      <c r="BO76" s="82">
        <v>0</v>
      </c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4"/>
      <c r="CB76" s="82">
        <v>0</v>
      </c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4"/>
      <c r="CO76" s="82">
        <v>0</v>
      </c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4"/>
    </row>
    <row r="77" spans="1:105" s="41" customFormat="1" ht="37.5" customHeight="1">
      <c r="A77" s="88" t="s">
        <v>167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/>
      <c r="AE77" s="91" t="s">
        <v>168</v>
      </c>
      <c r="AF77" s="92"/>
      <c r="AG77" s="92"/>
      <c r="AH77" s="92"/>
      <c r="AI77" s="92"/>
      <c r="AJ77" s="92"/>
      <c r="AK77" s="92"/>
      <c r="AL77" s="92"/>
      <c r="AM77" s="93"/>
      <c r="AN77" s="82">
        <v>0</v>
      </c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4"/>
      <c r="BB77" s="82">
        <v>0</v>
      </c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4"/>
      <c r="BO77" s="82">
        <v>0</v>
      </c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4"/>
      <c r="CB77" s="82">
        <v>0</v>
      </c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4"/>
      <c r="CO77" s="82">
        <v>0</v>
      </c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4"/>
    </row>
    <row r="78" spans="1:105" s="41" customFormat="1" ht="37.5" customHeight="1">
      <c r="A78" s="88" t="s">
        <v>76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90"/>
      <c r="AE78" s="91" t="s">
        <v>9</v>
      </c>
      <c r="AF78" s="92"/>
      <c r="AG78" s="92"/>
      <c r="AH78" s="92"/>
      <c r="AI78" s="92"/>
      <c r="AJ78" s="92"/>
      <c r="AK78" s="92"/>
      <c r="AL78" s="92"/>
      <c r="AM78" s="93"/>
      <c r="AN78" s="82">
        <f t="shared" si="1"/>
        <v>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4"/>
      <c r="BB78" s="82">
        <v>0</v>
      </c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4"/>
      <c r="BO78" s="82">
        <v>0</v>
      </c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4"/>
      <c r="CB78" s="82">
        <v>0</v>
      </c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4"/>
      <c r="CO78" s="82">
        <v>0</v>
      </c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4"/>
    </row>
    <row r="79" spans="1:105" s="42" customFormat="1" ht="13.5" customHeight="1">
      <c r="A79" s="109" t="s">
        <v>11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1"/>
      <c r="AE79" s="112" t="s">
        <v>9</v>
      </c>
      <c r="AF79" s="113"/>
      <c r="AG79" s="113"/>
      <c r="AH79" s="113"/>
      <c r="AI79" s="113"/>
      <c r="AJ79" s="113"/>
      <c r="AK79" s="113"/>
      <c r="AL79" s="113"/>
      <c r="AM79" s="114"/>
      <c r="AN79" s="82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4"/>
      <c r="BB79" s="82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4"/>
      <c r="BO79" s="82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4"/>
      <c r="CB79" s="82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4"/>
      <c r="CO79" s="82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4"/>
    </row>
    <row r="80" spans="1:105" s="41" customFormat="1" ht="13.5" customHeight="1">
      <c r="A80" s="100" t="s">
        <v>102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2"/>
      <c r="AE80" s="91" t="s">
        <v>9</v>
      </c>
      <c r="AF80" s="92"/>
      <c r="AG80" s="92"/>
      <c r="AH80" s="92"/>
      <c r="AI80" s="92"/>
      <c r="AJ80" s="92"/>
      <c r="AK80" s="92"/>
      <c r="AL80" s="92"/>
      <c r="AM80" s="93"/>
      <c r="AN80" s="103">
        <v>5086975.82</v>
      </c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5"/>
      <c r="BB80" s="106" t="s">
        <v>9</v>
      </c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8"/>
      <c r="BO80" s="106" t="s">
        <v>9</v>
      </c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8"/>
      <c r="CB80" s="106" t="s">
        <v>9</v>
      </c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8"/>
      <c r="CO80" s="106" t="s">
        <v>9</v>
      </c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8"/>
    </row>
  </sheetData>
  <sheetProtection/>
  <mergeCells count="548">
    <mergeCell ref="CO80:DA80"/>
    <mergeCell ref="A79:AD79"/>
    <mergeCell ref="CO34:DA34"/>
    <mergeCell ref="A34:AD34"/>
    <mergeCell ref="AE34:AM34"/>
    <mergeCell ref="A75:AD75"/>
    <mergeCell ref="AN77:BA77"/>
    <mergeCell ref="BB77:BN77"/>
    <mergeCell ref="BO80:CA80"/>
    <mergeCell ref="CB80:CN80"/>
    <mergeCell ref="A33:AD33"/>
    <mergeCell ref="AE33:AM33"/>
    <mergeCell ref="AN33:BA33"/>
    <mergeCell ref="BB33:BN33"/>
    <mergeCell ref="A80:AD80"/>
    <mergeCell ref="AE80:AM80"/>
    <mergeCell ref="AN80:BA80"/>
    <mergeCell ref="BB80:BN80"/>
    <mergeCell ref="AE77:AM77"/>
    <mergeCell ref="AE79:AM79"/>
    <mergeCell ref="AN79:BA79"/>
    <mergeCell ref="BB79:BN79"/>
    <mergeCell ref="BO79:CA79"/>
    <mergeCell ref="CB79:CN79"/>
    <mergeCell ref="CO77:DA77"/>
    <mergeCell ref="CO78:DA78"/>
    <mergeCell ref="CO79:DA79"/>
    <mergeCell ref="A78:AD78"/>
    <mergeCell ref="AE78:AM78"/>
    <mergeCell ref="AN78:BA78"/>
    <mergeCell ref="BB78:BN78"/>
    <mergeCell ref="BO78:CA78"/>
    <mergeCell ref="CB78:CN78"/>
    <mergeCell ref="A77:AD77"/>
    <mergeCell ref="BO77:CA77"/>
    <mergeCell ref="CB77:CN77"/>
    <mergeCell ref="CO75:DA75"/>
    <mergeCell ref="A76:AD76"/>
    <mergeCell ref="AE76:AM76"/>
    <mergeCell ref="AN76:BA76"/>
    <mergeCell ref="BB76:BN76"/>
    <mergeCell ref="BO76:CA76"/>
    <mergeCell ref="CB76:CN76"/>
    <mergeCell ref="CO76:DA76"/>
    <mergeCell ref="AE75:AM75"/>
    <mergeCell ref="AN75:BA75"/>
    <mergeCell ref="BB75:BN75"/>
    <mergeCell ref="BO75:CA75"/>
    <mergeCell ref="CB75:CN75"/>
    <mergeCell ref="CO73:DA73"/>
    <mergeCell ref="CO74:DA74"/>
    <mergeCell ref="A74:AD74"/>
    <mergeCell ref="AE74:AM74"/>
    <mergeCell ref="AN74:BA74"/>
    <mergeCell ref="BB74:BN74"/>
    <mergeCell ref="BO74:CA74"/>
    <mergeCell ref="CB74:CN74"/>
    <mergeCell ref="A73:AD73"/>
    <mergeCell ref="AE73:AM73"/>
    <mergeCell ref="AN73:BA73"/>
    <mergeCell ref="BB73:BN73"/>
    <mergeCell ref="BO73:CA73"/>
    <mergeCell ref="CB73:CN73"/>
    <mergeCell ref="CO71:DA71"/>
    <mergeCell ref="A72:AD72"/>
    <mergeCell ref="AE72:AM72"/>
    <mergeCell ref="AN72:BA72"/>
    <mergeCell ref="BB72:BN72"/>
    <mergeCell ref="BO72:CA72"/>
    <mergeCell ref="CB72:CN72"/>
    <mergeCell ref="CO72:DA72"/>
    <mergeCell ref="A71:AD71"/>
    <mergeCell ref="AE71:AM71"/>
    <mergeCell ref="AN71:BA71"/>
    <mergeCell ref="BB71:BN71"/>
    <mergeCell ref="BO71:CA71"/>
    <mergeCell ref="CB71:CN71"/>
    <mergeCell ref="CO69:DA69"/>
    <mergeCell ref="A70:AD70"/>
    <mergeCell ref="AE70:AM70"/>
    <mergeCell ref="AN70:BA70"/>
    <mergeCell ref="BB70:BN70"/>
    <mergeCell ref="BO70:CA70"/>
    <mergeCell ref="CB70:CN70"/>
    <mergeCell ref="CO70:DA70"/>
    <mergeCell ref="A69:AD69"/>
    <mergeCell ref="AE69:AM69"/>
    <mergeCell ref="AN69:BA69"/>
    <mergeCell ref="BB69:BN69"/>
    <mergeCell ref="BO69:CA69"/>
    <mergeCell ref="CB69:CN69"/>
    <mergeCell ref="CO67:DA67"/>
    <mergeCell ref="A68:AD68"/>
    <mergeCell ref="AE68:AM68"/>
    <mergeCell ref="AN68:BA68"/>
    <mergeCell ref="BB68:BN68"/>
    <mergeCell ref="BO68:CA68"/>
    <mergeCell ref="CB68:CN68"/>
    <mergeCell ref="CO68:DA68"/>
    <mergeCell ref="A67:AD67"/>
    <mergeCell ref="AE67:AM67"/>
    <mergeCell ref="AN67:BA67"/>
    <mergeCell ref="BB67:BN67"/>
    <mergeCell ref="BO67:CA67"/>
    <mergeCell ref="CB67:CN67"/>
    <mergeCell ref="CO65:DA65"/>
    <mergeCell ref="A66:AD66"/>
    <mergeCell ref="AE66:AM66"/>
    <mergeCell ref="AN66:BA66"/>
    <mergeCell ref="BB66:BN66"/>
    <mergeCell ref="BO66:CA66"/>
    <mergeCell ref="CB66:CN66"/>
    <mergeCell ref="CO66:DA66"/>
    <mergeCell ref="A65:AD65"/>
    <mergeCell ref="AE65:AM65"/>
    <mergeCell ref="AN65:BA65"/>
    <mergeCell ref="BB65:BN65"/>
    <mergeCell ref="BO65:CA65"/>
    <mergeCell ref="CB65:CN65"/>
    <mergeCell ref="CO63:DA63"/>
    <mergeCell ref="A64:AD64"/>
    <mergeCell ref="AE64:AM64"/>
    <mergeCell ref="AN64:BA64"/>
    <mergeCell ref="BB64:BN64"/>
    <mergeCell ref="BO64:CA64"/>
    <mergeCell ref="CB64:CN64"/>
    <mergeCell ref="CO64:DA64"/>
    <mergeCell ref="A63:AD63"/>
    <mergeCell ref="AE63:AM63"/>
    <mergeCell ref="AN63:BA63"/>
    <mergeCell ref="BB63:BN63"/>
    <mergeCell ref="BO63:CA63"/>
    <mergeCell ref="CB63:CN63"/>
    <mergeCell ref="CO61:DA61"/>
    <mergeCell ref="A62:AD62"/>
    <mergeCell ref="AE62:AM62"/>
    <mergeCell ref="AN62:BA62"/>
    <mergeCell ref="BB62:BN62"/>
    <mergeCell ref="BO62:CA62"/>
    <mergeCell ref="CB62:CN62"/>
    <mergeCell ref="CO62:DA62"/>
    <mergeCell ref="A61:AD61"/>
    <mergeCell ref="AE61:AM61"/>
    <mergeCell ref="AN61:BA61"/>
    <mergeCell ref="BB61:BN61"/>
    <mergeCell ref="BO61:CA61"/>
    <mergeCell ref="CB61:CN61"/>
    <mergeCell ref="BO60:CA60"/>
    <mergeCell ref="CB60:CN60"/>
    <mergeCell ref="CO60:DA60"/>
    <mergeCell ref="A60:AD60"/>
    <mergeCell ref="AE60:AM60"/>
    <mergeCell ref="AN60:BA60"/>
    <mergeCell ref="BB60:BN60"/>
    <mergeCell ref="CO58:DA58"/>
    <mergeCell ref="A59:AD59"/>
    <mergeCell ref="AE59:AM59"/>
    <mergeCell ref="AN59:BA59"/>
    <mergeCell ref="BB59:BN59"/>
    <mergeCell ref="BO59:CA59"/>
    <mergeCell ref="CB59:CN59"/>
    <mergeCell ref="CO59:DA59"/>
    <mergeCell ref="A58:AD58"/>
    <mergeCell ref="AE58:AM58"/>
    <mergeCell ref="AN58:BA58"/>
    <mergeCell ref="BB58:BN58"/>
    <mergeCell ref="BO58:CA58"/>
    <mergeCell ref="CB58:CN58"/>
    <mergeCell ref="BO57:CA57"/>
    <mergeCell ref="CB57:CN57"/>
    <mergeCell ref="CO57:DA57"/>
    <mergeCell ref="A57:AD57"/>
    <mergeCell ref="AE57:AM57"/>
    <mergeCell ref="AN57:BA57"/>
    <mergeCell ref="BB57:BN57"/>
    <mergeCell ref="CO55:DA55"/>
    <mergeCell ref="A56:AD56"/>
    <mergeCell ref="AE56:AM56"/>
    <mergeCell ref="AN56:BA56"/>
    <mergeCell ref="BB56:BN56"/>
    <mergeCell ref="BO56:CA56"/>
    <mergeCell ref="CB56:CN56"/>
    <mergeCell ref="CO56:DA56"/>
    <mergeCell ref="CO10:DA10"/>
    <mergeCell ref="BO11:CA11"/>
    <mergeCell ref="CB11:CN11"/>
    <mergeCell ref="CO11:DA11"/>
    <mergeCell ref="CB19:CN19"/>
    <mergeCell ref="CO19:DA19"/>
    <mergeCell ref="CO16:DA16"/>
    <mergeCell ref="CO12:DA12"/>
    <mergeCell ref="CB14:CN14"/>
    <mergeCell ref="CO14:DA14"/>
    <mergeCell ref="AN9:BA9"/>
    <mergeCell ref="BB9:BN9"/>
    <mergeCell ref="CB7:CN7"/>
    <mergeCell ref="CO7:DA7"/>
    <mergeCell ref="A55:AD55"/>
    <mergeCell ref="AE55:AM55"/>
    <mergeCell ref="AN55:BA55"/>
    <mergeCell ref="BB55:BN55"/>
    <mergeCell ref="BO55:CA55"/>
    <mergeCell ref="CB55:CN55"/>
    <mergeCell ref="BB13:BN13"/>
    <mergeCell ref="BB14:BN14"/>
    <mergeCell ref="AN15:BA15"/>
    <mergeCell ref="BB16:BN16"/>
    <mergeCell ref="CO9:DA9"/>
    <mergeCell ref="A5:AD5"/>
    <mergeCell ref="A7:AD7"/>
    <mergeCell ref="A8:AD8"/>
    <mergeCell ref="A9:AD9"/>
    <mergeCell ref="AE9:AM9"/>
    <mergeCell ref="BB10:BN10"/>
    <mergeCell ref="BO10:CA10"/>
    <mergeCell ref="CB10:CN10"/>
    <mergeCell ref="AN11:BA11"/>
    <mergeCell ref="BB11:BN11"/>
    <mergeCell ref="AN18:BA18"/>
    <mergeCell ref="BB18:BN18"/>
    <mergeCell ref="AN17:BA17"/>
    <mergeCell ref="AN14:BA14"/>
    <mergeCell ref="BB17:BN17"/>
    <mergeCell ref="A11:AD11"/>
    <mergeCell ref="AE11:AM11"/>
    <mergeCell ref="A18:AD18"/>
    <mergeCell ref="AE18:AM18"/>
    <mergeCell ref="A15:AD15"/>
    <mergeCell ref="AE15:AM15"/>
    <mergeCell ref="A16:AD16"/>
    <mergeCell ref="AE16:AM16"/>
    <mergeCell ref="A17:AD17"/>
    <mergeCell ref="A12:AD12"/>
    <mergeCell ref="BO3:CA3"/>
    <mergeCell ref="CO4:DA4"/>
    <mergeCell ref="A2:AD3"/>
    <mergeCell ref="AE2:AM3"/>
    <mergeCell ref="A10:AD10"/>
    <mergeCell ref="AE10:AM10"/>
    <mergeCell ref="AE8:AM8"/>
    <mergeCell ref="BO9:CA9"/>
    <mergeCell ref="CB9:CN9"/>
    <mergeCell ref="AN10:BA10"/>
    <mergeCell ref="A1:DA1"/>
    <mergeCell ref="A4:AD4"/>
    <mergeCell ref="AE4:AM4"/>
    <mergeCell ref="AN4:BA4"/>
    <mergeCell ref="BB4:BN4"/>
    <mergeCell ref="A20:AD20"/>
    <mergeCell ref="AE20:AM20"/>
    <mergeCell ref="BO4:CA4"/>
    <mergeCell ref="CB4:CN4"/>
    <mergeCell ref="AN2:BA3"/>
    <mergeCell ref="AN22:BA22"/>
    <mergeCell ref="AE21:AM21"/>
    <mergeCell ref="A24:AD24"/>
    <mergeCell ref="AE24:AM24"/>
    <mergeCell ref="A23:AD23"/>
    <mergeCell ref="AE23:AM23"/>
    <mergeCell ref="AN23:BA23"/>
    <mergeCell ref="CO15:DA15"/>
    <mergeCell ref="AE17:AM17"/>
    <mergeCell ref="A19:AD19"/>
    <mergeCell ref="AE19:AM19"/>
    <mergeCell ref="AN19:BA19"/>
    <mergeCell ref="BB19:BN19"/>
    <mergeCell ref="BO18:CA18"/>
    <mergeCell ref="CB17:CN17"/>
    <mergeCell ref="CO20:DA20"/>
    <mergeCell ref="BO13:CA13"/>
    <mergeCell ref="CB13:CN13"/>
    <mergeCell ref="BO14:CA14"/>
    <mergeCell ref="CB15:CN15"/>
    <mergeCell ref="CO17:DA17"/>
    <mergeCell ref="BO16:CA16"/>
    <mergeCell ref="CB16:CN16"/>
    <mergeCell ref="CB18:CN18"/>
    <mergeCell ref="CO18:DA18"/>
    <mergeCell ref="CO22:DA22"/>
    <mergeCell ref="BO21:CA21"/>
    <mergeCell ref="CB21:CN21"/>
    <mergeCell ref="CO21:DA21"/>
    <mergeCell ref="AE12:AM12"/>
    <mergeCell ref="AN12:BA12"/>
    <mergeCell ref="BO12:CA12"/>
    <mergeCell ref="CB12:CN12"/>
    <mergeCell ref="BO17:CA17"/>
    <mergeCell ref="AN16:BA16"/>
    <mergeCell ref="BB20:BN20"/>
    <mergeCell ref="BO19:CA19"/>
    <mergeCell ref="AN20:BA20"/>
    <mergeCell ref="BB21:BN21"/>
    <mergeCell ref="BO20:CA20"/>
    <mergeCell ref="CB20:CN20"/>
    <mergeCell ref="BO22:CA22"/>
    <mergeCell ref="CB22:CN22"/>
    <mergeCell ref="AN21:BA21"/>
    <mergeCell ref="BB22:BN22"/>
    <mergeCell ref="A27:AD27"/>
    <mergeCell ref="AE27:AM27"/>
    <mergeCell ref="AN27:BA27"/>
    <mergeCell ref="A21:AD21"/>
    <mergeCell ref="A22:AD22"/>
    <mergeCell ref="AE22:AM22"/>
    <mergeCell ref="BB23:BN23"/>
    <mergeCell ref="AN24:BA24"/>
    <mergeCell ref="BB24:BN24"/>
    <mergeCell ref="AE40:AM40"/>
    <mergeCell ref="AN40:BA40"/>
    <mergeCell ref="BB40:BN40"/>
    <mergeCell ref="AN30:BA30"/>
    <mergeCell ref="BB30:BN30"/>
    <mergeCell ref="BB39:BN39"/>
    <mergeCell ref="AN31:BA31"/>
    <mergeCell ref="AN39:BA39"/>
    <mergeCell ref="AE39:AM39"/>
    <mergeCell ref="AE26:AM26"/>
    <mergeCell ref="AN26:BA26"/>
    <mergeCell ref="BB26:BN26"/>
    <mergeCell ref="AE30:AM30"/>
    <mergeCell ref="BB27:BN27"/>
    <mergeCell ref="AN34:BA34"/>
    <mergeCell ref="BB34:BN34"/>
    <mergeCell ref="BB32:BN32"/>
    <mergeCell ref="BO26:CA26"/>
    <mergeCell ref="A25:AD25"/>
    <mergeCell ref="AE25:AM25"/>
    <mergeCell ref="BB25:BN25"/>
    <mergeCell ref="BO25:CA25"/>
    <mergeCell ref="CO30:DA30"/>
    <mergeCell ref="BB29:BN29"/>
    <mergeCell ref="CO25:DA25"/>
    <mergeCell ref="CB26:CN26"/>
    <mergeCell ref="CO26:DA26"/>
    <mergeCell ref="CO27:DA27"/>
    <mergeCell ref="BO28:CA28"/>
    <mergeCell ref="CB28:CN28"/>
    <mergeCell ref="A35:AD35"/>
    <mergeCell ref="AE35:AM35"/>
    <mergeCell ref="AN35:BA35"/>
    <mergeCell ref="BB35:BN35"/>
    <mergeCell ref="A30:AD30"/>
    <mergeCell ref="BB31:BN31"/>
    <mergeCell ref="A32:AD32"/>
    <mergeCell ref="A31:AD31"/>
    <mergeCell ref="AE31:AM31"/>
    <mergeCell ref="AE32:AM32"/>
    <mergeCell ref="AN32:BA32"/>
    <mergeCell ref="BO8:CA8"/>
    <mergeCell ref="CO28:DA28"/>
    <mergeCell ref="CO29:DA29"/>
    <mergeCell ref="CB8:CN8"/>
    <mergeCell ref="CO8:DA8"/>
    <mergeCell ref="BO23:CA23"/>
    <mergeCell ref="CO35:DA35"/>
    <mergeCell ref="BO30:CA30"/>
    <mergeCell ref="CB31:CN31"/>
    <mergeCell ref="CO31:DA31"/>
    <mergeCell ref="BO31:CA31"/>
    <mergeCell ref="BO32:CA32"/>
    <mergeCell ref="CO32:DA32"/>
    <mergeCell ref="CB33:CN33"/>
    <mergeCell ref="CO33:DA33"/>
    <mergeCell ref="BO35:CA35"/>
    <mergeCell ref="BO29:CA29"/>
    <mergeCell ref="CB29:CN29"/>
    <mergeCell ref="CB23:CN23"/>
    <mergeCell ref="CO23:DA23"/>
    <mergeCell ref="BO24:CA24"/>
    <mergeCell ref="CB24:CN24"/>
    <mergeCell ref="BO27:CA27"/>
    <mergeCell ref="CB25:CN25"/>
    <mergeCell ref="CO24:DA24"/>
    <mergeCell ref="CB27:CN27"/>
    <mergeCell ref="CB35:CN35"/>
    <mergeCell ref="BO34:CA34"/>
    <mergeCell ref="CB34:CN34"/>
    <mergeCell ref="CB30:CN30"/>
    <mergeCell ref="BO33:CA33"/>
    <mergeCell ref="CB32:CN32"/>
    <mergeCell ref="BO36:CA36"/>
    <mergeCell ref="CB36:CN36"/>
    <mergeCell ref="CO36:DA36"/>
    <mergeCell ref="CB37:CN37"/>
    <mergeCell ref="CO37:DA37"/>
    <mergeCell ref="A36:AD36"/>
    <mergeCell ref="AE36:AM36"/>
    <mergeCell ref="AN36:BA36"/>
    <mergeCell ref="BB36:BN36"/>
    <mergeCell ref="BO38:CA38"/>
    <mergeCell ref="CB38:CN38"/>
    <mergeCell ref="CO38:DA38"/>
    <mergeCell ref="A37:AD37"/>
    <mergeCell ref="A38:AD38"/>
    <mergeCell ref="AE38:AM38"/>
    <mergeCell ref="AN38:BA38"/>
    <mergeCell ref="BB38:BN38"/>
    <mergeCell ref="AN5:BA5"/>
    <mergeCell ref="BB12:BN12"/>
    <mergeCell ref="BO37:CA37"/>
    <mergeCell ref="AE37:AM37"/>
    <mergeCell ref="AN37:BA37"/>
    <mergeCell ref="BB37:BN37"/>
    <mergeCell ref="AE5:AM5"/>
    <mergeCell ref="BB5:BN5"/>
    <mergeCell ref="AE7:AM7"/>
    <mergeCell ref="AN7:BA7"/>
    <mergeCell ref="A29:AD29"/>
    <mergeCell ref="AE29:AM29"/>
    <mergeCell ref="AN29:BA29"/>
    <mergeCell ref="AN13:BA13"/>
    <mergeCell ref="A14:AD14"/>
    <mergeCell ref="AE14:AM14"/>
    <mergeCell ref="AN25:BA25"/>
    <mergeCell ref="A26:AD26"/>
    <mergeCell ref="A13:AD13"/>
    <mergeCell ref="AE13:AM13"/>
    <mergeCell ref="AN8:BA8"/>
    <mergeCell ref="CO41:DA41"/>
    <mergeCell ref="A42:AD42"/>
    <mergeCell ref="AE42:AM42"/>
    <mergeCell ref="AN42:BA42"/>
    <mergeCell ref="BB42:BN42"/>
    <mergeCell ref="BO42:CA42"/>
    <mergeCell ref="CB42:CN42"/>
    <mergeCell ref="CO42:DA42"/>
    <mergeCell ref="A39:AD39"/>
    <mergeCell ref="BB7:BN7"/>
    <mergeCell ref="CB48:CN48"/>
    <mergeCell ref="CO48:DA48"/>
    <mergeCell ref="A47:AD47"/>
    <mergeCell ref="AE47:AM47"/>
    <mergeCell ref="AN47:BA47"/>
    <mergeCell ref="BB47:BN47"/>
    <mergeCell ref="A48:AD48"/>
    <mergeCell ref="AE48:AM48"/>
    <mergeCell ref="AN48:BA48"/>
    <mergeCell ref="AN51:BA51"/>
    <mergeCell ref="BO5:CA5"/>
    <mergeCell ref="BO7:CA7"/>
    <mergeCell ref="BB2:DA2"/>
    <mergeCell ref="BB3:BN3"/>
    <mergeCell ref="CB3:CN3"/>
    <mergeCell ref="CO3:DA3"/>
    <mergeCell ref="CB5:CN5"/>
    <mergeCell ref="CO5:DA5"/>
    <mergeCell ref="BO6:CA6"/>
    <mergeCell ref="BO50:CA50"/>
    <mergeCell ref="CB50:CN50"/>
    <mergeCell ref="CO50:DA50"/>
    <mergeCell ref="CO51:DA51"/>
    <mergeCell ref="A50:AD50"/>
    <mergeCell ref="AE50:AM50"/>
    <mergeCell ref="AN50:BA50"/>
    <mergeCell ref="BB50:BN50"/>
    <mergeCell ref="BO51:CA51"/>
    <mergeCell ref="AE51:AM51"/>
    <mergeCell ref="CO54:DA54"/>
    <mergeCell ref="A53:AD53"/>
    <mergeCell ref="BO52:CA52"/>
    <mergeCell ref="CB52:CN52"/>
    <mergeCell ref="CO52:DA52"/>
    <mergeCell ref="A51:AD51"/>
    <mergeCell ref="A52:AD52"/>
    <mergeCell ref="AE52:AM52"/>
    <mergeCell ref="AN52:BA52"/>
    <mergeCell ref="BB52:BN52"/>
    <mergeCell ref="A54:AD54"/>
    <mergeCell ref="AE54:AM54"/>
    <mergeCell ref="AN54:BA54"/>
    <mergeCell ref="BB54:BN54"/>
    <mergeCell ref="BO54:CA54"/>
    <mergeCell ref="CB54:CN54"/>
    <mergeCell ref="BB48:BN48"/>
    <mergeCell ref="AE46:AM46"/>
    <mergeCell ref="BO47:CA47"/>
    <mergeCell ref="BO48:CA48"/>
    <mergeCell ref="CB53:CN53"/>
    <mergeCell ref="CO53:DA53"/>
    <mergeCell ref="BB51:BN51"/>
    <mergeCell ref="CB51:CN51"/>
    <mergeCell ref="CB49:CN49"/>
    <mergeCell ref="CO49:DA49"/>
    <mergeCell ref="BO53:CA53"/>
    <mergeCell ref="AE53:AM53"/>
    <mergeCell ref="AN53:BA53"/>
    <mergeCell ref="BB53:BN53"/>
    <mergeCell ref="A46:AD46"/>
    <mergeCell ref="BO49:CA49"/>
    <mergeCell ref="A49:AD49"/>
    <mergeCell ref="AE49:AM49"/>
    <mergeCell ref="AN49:BA49"/>
    <mergeCell ref="BB49:BN49"/>
    <mergeCell ref="CB6:CN6"/>
    <mergeCell ref="CO6:DA6"/>
    <mergeCell ref="A28:AD28"/>
    <mergeCell ref="AE28:AM28"/>
    <mergeCell ref="AN28:BA28"/>
    <mergeCell ref="BB28:BN28"/>
    <mergeCell ref="A6:AD6"/>
    <mergeCell ref="AE6:AM6"/>
    <mergeCell ref="AN6:BA6"/>
    <mergeCell ref="BB8:BN8"/>
    <mergeCell ref="BB6:BN6"/>
    <mergeCell ref="CB40:CN40"/>
    <mergeCell ref="CO40:DA40"/>
    <mergeCell ref="BO40:CA40"/>
    <mergeCell ref="CB39:CN39"/>
    <mergeCell ref="CO39:DA39"/>
    <mergeCell ref="BO39:CA39"/>
    <mergeCell ref="CO13:DA13"/>
    <mergeCell ref="BB15:BN15"/>
    <mergeCell ref="BO15:CA15"/>
    <mergeCell ref="CO47:DA47"/>
    <mergeCell ref="AN46:BA46"/>
    <mergeCell ref="BB46:BN46"/>
    <mergeCell ref="BO46:CA46"/>
    <mergeCell ref="CB46:CN46"/>
    <mergeCell ref="CO46:DA46"/>
    <mergeCell ref="CB47:CN47"/>
    <mergeCell ref="BO45:CA45"/>
    <mergeCell ref="AN43:BA43"/>
    <mergeCell ref="BB43:BN43"/>
    <mergeCell ref="AN44:BA44"/>
    <mergeCell ref="BO43:CA43"/>
    <mergeCell ref="BB44:BN44"/>
    <mergeCell ref="BO44:CA44"/>
    <mergeCell ref="A45:AD45"/>
    <mergeCell ref="AE45:AM45"/>
    <mergeCell ref="A43:AD43"/>
    <mergeCell ref="AE43:AM43"/>
    <mergeCell ref="AN45:BA45"/>
    <mergeCell ref="BB45:BN45"/>
    <mergeCell ref="AE44:AM44"/>
    <mergeCell ref="CO45:DA45"/>
    <mergeCell ref="CB43:CN43"/>
    <mergeCell ref="CO43:DA43"/>
    <mergeCell ref="CB44:CN44"/>
    <mergeCell ref="CO44:DA44"/>
    <mergeCell ref="CB45:CN45"/>
    <mergeCell ref="CB41:CN41"/>
    <mergeCell ref="A40:AD40"/>
    <mergeCell ref="A44:AD44"/>
    <mergeCell ref="A41:AD41"/>
    <mergeCell ref="AE41:AM41"/>
    <mergeCell ref="BO41:CA41"/>
    <mergeCell ref="AN41:BA41"/>
    <mergeCell ref="BB41:BN41"/>
  </mergeCells>
  <printOptions/>
  <pageMargins left="0.7874015748031497" right="0.34" top="0.47" bottom="0.24" header="0.1968503937007874" footer="0.1968503937007874"/>
  <pageSetup horizontalDpi="600" verticalDpi="600" orientation="portrait" paperSize="9" r:id="rId1"/>
  <rowBreaks count="1" manualBreakCount="1">
    <brk id="53" max="10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A22"/>
  <sheetViews>
    <sheetView zoomScaleSheetLayoutView="100" zoomScalePageLayoutView="0" workbookViewId="0" topLeftCell="A1">
      <selection activeCell="FY9" sqref="FY9"/>
    </sheetView>
  </sheetViews>
  <sheetFormatPr defaultColWidth="0.875" defaultRowHeight="12.75"/>
  <cols>
    <col min="1" max="88" width="0.875" style="1" customWidth="1"/>
    <col min="89" max="89" width="1.25" style="1" customWidth="1"/>
    <col min="90" max="16384" width="0.875" style="1" customWidth="1"/>
  </cols>
  <sheetData>
    <row r="1" spans="1:105" s="32" customFormat="1" ht="15" customHeight="1">
      <c r="A1" s="27"/>
      <c r="B1" s="31"/>
      <c r="C1" s="31"/>
      <c r="D1" s="31"/>
      <c r="E1" s="31"/>
      <c r="F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3" t="s">
        <v>78</v>
      </c>
      <c r="BS1" s="149" t="s">
        <v>186</v>
      </c>
      <c r="BT1" s="149"/>
      <c r="BU1" s="149"/>
      <c r="BV1" s="149"/>
      <c r="BW1" s="149"/>
      <c r="BX1" s="149"/>
      <c r="BY1" s="149"/>
      <c r="BZ1" s="149"/>
      <c r="CA1" s="149"/>
      <c r="CB1" s="149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s="5" customFormat="1" ht="15">
      <c r="A2" s="18" t="s">
        <v>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X2" s="64" t="s">
        <v>187</v>
      </c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05" s="15" customFormat="1" ht="24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X3" s="150" t="s">
        <v>80</v>
      </c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</row>
    <row r="4" spans="1:105" s="23" customFormat="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L4" s="28" t="s">
        <v>81</v>
      </c>
      <c r="AM4" s="81" t="s">
        <v>188</v>
      </c>
      <c r="AN4" s="81"/>
      <c r="AO4" s="81"/>
      <c r="AP4" s="81"/>
      <c r="AQ4" s="151" t="s">
        <v>0</v>
      </c>
      <c r="AR4" s="151"/>
      <c r="AS4" s="29"/>
      <c r="AT4" s="81" t="s">
        <v>189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163">
        <v>20</v>
      </c>
      <c r="BJ4" s="163"/>
      <c r="BK4" s="163"/>
      <c r="BL4" s="163"/>
      <c r="BM4" s="79" t="s">
        <v>174</v>
      </c>
      <c r="BN4" s="79"/>
      <c r="BO4" s="79"/>
      <c r="BP4" s="79"/>
      <c r="BQ4" s="23" t="s">
        <v>1</v>
      </c>
      <c r="BS4" s="29"/>
      <c r="CI4" s="30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5" spans="1:105" s="15" customFormat="1" ht="1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52" t="s">
        <v>82</v>
      </c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</row>
    <row r="6" spans="1:105" s="5" customFormat="1" ht="6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5" customFormat="1" ht="60" customHeight="1">
      <c r="A7" s="167" t="s">
        <v>83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9"/>
      <c r="BK7" s="167" t="s">
        <v>21</v>
      </c>
      <c r="BL7" s="168"/>
      <c r="BM7" s="168"/>
      <c r="BN7" s="168"/>
      <c r="BO7" s="168"/>
      <c r="BP7" s="168"/>
      <c r="BQ7" s="168"/>
      <c r="BR7" s="168"/>
      <c r="BS7" s="168"/>
      <c r="BT7" s="168"/>
      <c r="BU7" s="169"/>
      <c r="BV7" s="167" t="s">
        <v>84</v>
      </c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9"/>
      <c r="CL7" s="167" t="s">
        <v>88</v>
      </c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9"/>
    </row>
    <row r="8" spans="1:105" s="5" customFormat="1" ht="15">
      <c r="A8" s="164">
        <v>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K8" s="164">
        <v>2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6"/>
      <c r="BV8" s="164">
        <v>3</v>
      </c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6"/>
      <c r="CL8" s="164">
        <v>4</v>
      </c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6"/>
    </row>
    <row r="9" spans="1:105" s="5" customFormat="1" ht="15">
      <c r="A9" s="170" t="s">
        <v>85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2"/>
      <c r="BK9" s="173" t="s">
        <v>9</v>
      </c>
      <c r="BL9" s="174"/>
      <c r="BM9" s="174"/>
      <c r="BN9" s="174"/>
      <c r="BO9" s="174"/>
      <c r="BP9" s="174"/>
      <c r="BQ9" s="174"/>
      <c r="BR9" s="174"/>
      <c r="BS9" s="174"/>
      <c r="BT9" s="174"/>
      <c r="BU9" s="175"/>
      <c r="BV9" s="176">
        <v>13500000</v>
      </c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8"/>
      <c r="CL9" s="179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1"/>
    </row>
    <row r="10" spans="1:105" s="5" customFormat="1" ht="15">
      <c r="A10" s="153" t="s">
        <v>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6" t="s">
        <v>9</v>
      </c>
      <c r="BL10" s="157"/>
      <c r="BM10" s="157"/>
      <c r="BN10" s="157"/>
      <c r="BO10" s="157"/>
      <c r="BP10" s="157"/>
      <c r="BQ10" s="157"/>
      <c r="BR10" s="157"/>
      <c r="BS10" s="157"/>
      <c r="BT10" s="157"/>
      <c r="BU10" s="158"/>
      <c r="BV10" s="159" t="s">
        <v>9</v>
      </c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1"/>
      <c r="CL10" s="159" t="s">
        <v>9</v>
      </c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1"/>
    </row>
    <row r="11" spans="1:105" s="5" customFormat="1" ht="42.75" customHeight="1">
      <c r="A11" s="153" t="s">
        <v>29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5"/>
      <c r="BK11" s="156" t="s">
        <v>27</v>
      </c>
      <c r="BL11" s="157"/>
      <c r="BM11" s="157"/>
      <c r="BN11" s="157"/>
      <c r="BO11" s="157"/>
      <c r="BP11" s="157"/>
      <c r="BQ11" s="157"/>
      <c r="BR11" s="157"/>
      <c r="BS11" s="157"/>
      <c r="BT11" s="157"/>
      <c r="BU11" s="158"/>
      <c r="BV11" s="159">
        <v>-1558.48</v>
      </c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1"/>
      <c r="CL11" s="134" t="s">
        <v>190</v>
      </c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6"/>
    </row>
    <row r="12" spans="1:105" s="5" customFormat="1" ht="39" customHeight="1">
      <c r="A12" s="153" t="s">
        <v>128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5"/>
      <c r="BK12" s="156" t="s">
        <v>129</v>
      </c>
      <c r="BL12" s="157"/>
      <c r="BM12" s="157"/>
      <c r="BN12" s="157"/>
      <c r="BO12" s="157"/>
      <c r="BP12" s="157"/>
      <c r="BQ12" s="157"/>
      <c r="BR12" s="157"/>
      <c r="BS12" s="157"/>
      <c r="BT12" s="157"/>
      <c r="BU12" s="158"/>
      <c r="BV12" s="159">
        <v>1558.48</v>
      </c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1"/>
      <c r="CL12" s="137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9"/>
    </row>
    <row r="13" spans="1:105" s="5" customFormat="1" ht="3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15" customFormat="1" ht="12">
      <c r="A14" s="26"/>
      <c r="B14" s="26"/>
      <c r="C14" s="26"/>
      <c r="D14" s="26"/>
      <c r="E14" s="26" t="s">
        <v>87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5" customFormat="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54" s="5" customFormat="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105" ht="15">
      <c r="A17" s="5" t="s">
        <v>124</v>
      </c>
      <c r="B17" s="5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1:105" ht="15">
      <c r="A18" s="5" t="s">
        <v>125</v>
      </c>
      <c r="B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 t="s">
        <v>184</v>
      </c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</row>
    <row r="19" spans="1:105" ht="15">
      <c r="A19" s="5"/>
      <c r="B19" s="5"/>
      <c r="AZ19" s="77" t="s">
        <v>4</v>
      </c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 t="s">
        <v>5</v>
      </c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</row>
    <row r="20" spans="1:105" ht="15" customHeight="1">
      <c r="A20" s="5" t="s">
        <v>13</v>
      </c>
      <c r="B20" s="5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 t="s">
        <v>184</v>
      </c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1" spans="1:105" s="2" customFormat="1" ht="13.5" customHeight="1">
      <c r="A21" s="15"/>
      <c r="B21" s="15"/>
      <c r="AZ21" s="77" t="s">
        <v>4</v>
      </c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 t="s">
        <v>5</v>
      </c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</row>
    <row r="22" spans="1:34" ht="15">
      <c r="A22" s="5" t="s">
        <v>77</v>
      </c>
      <c r="B22" s="5"/>
      <c r="G22" s="162" t="s">
        <v>185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</sheetData>
  <sheetProtection/>
  <mergeCells count="41">
    <mergeCell ref="AT4:BH4"/>
    <mergeCell ref="BV7:CK7"/>
    <mergeCell ref="A7:BJ7"/>
    <mergeCell ref="BK7:BU7"/>
    <mergeCell ref="BV9:CK9"/>
    <mergeCell ref="CL9:DA9"/>
    <mergeCell ref="A11:BJ11"/>
    <mergeCell ref="BK11:BU11"/>
    <mergeCell ref="BV11:CK11"/>
    <mergeCell ref="A10:BJ10"/>
    <mergeCell ref="BK10:BU10"/>
    <mergeCell ref="G22:AH22"/>
    <mergeCell ref="BI4:BL4"/>
    <mergeCell ref="BM4:BP4"/>
    <mergeCell ref="AZ18:BS18"/>
    <mergeCell ref="AZ19:BS19"/>
    <mergeCell ref="CL8:DA8"/>
    <mergeCell ref="CL7:DA7"/>
    <mergeCell ref="A8:BJ8"/>
    <mergeCell ref="BK8:BU8"/>
    <mergeCell ref="BV8:CK8"/>
    <mergeCell ref="BT21:DA21"/>
    <mergeCell ref="AZ20:BS20"/>
    <mergeCell ref="AH5:BS5"/>
    <mergeCell ref="AZ21:BS21"/>
    <mergeCell ref="A12:BJ12"/>
    <mergeCell ref="BK12:BU12"/>
    <mergeCell ref="BV12:CK12"/>
    <mergeCell ref="CL11:DA12"/>
    <mergeCell ref="BV10:CK10"/>
    <mergeCell ref="CL10:DA10"/>
    <mergeCell ref="BS1:CB1"/>
    <mergeCell ref="X2:DA2"/>
    <mergeCell ref="X3:DA3"/>
    <mergeCell ref="AM4:AP4"/>
    <mergeCell ref="AQ4:AR4"/>
    <mergeCell ref="BT20:DA20"/>
    <mergeCell ref="BT18:DA18"/>
    <mergeCell ref="BT19:DA19"/>
    <mergeCell ref="A9:BJ9"/>
    <mergeCell ref="BK9:BU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АсаулкаКП</cp:lastModifiedBy>
  <cp:lastPrinted>2016-02-03T14:34:48Z</cp:lastPrinted>
  <dcterms:created xsi:type="dcterms:W3CDTF">2010-11-26T07:12:57Z</dcterms:created>
  <dcterms:modified xsi:type="dcterms:W3CDTF">2016-02-03T14:35:04Z</dcterms:modified>
  <cp:category/>
  <cp:version/>
  <cp:contentType/>
  <cp:contentStatus/>
</cp:coreProperties>
</file>